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výdavky" sheetId="1" r:id="rId1"/>
    <sheet name="príjmy" sheetId="2" r:id="rId2"/>
    <sheet name="SUM" sheetId="3" r:id="rId3"/>
  </sheets>
  <definedNames/>
  <calcPr fullCalcOnLoad="1"/>
</workbook>
</file>

<file path=xl/sharedStrings.xml><?xml version="1.0" encoding="utf-8"?>
<sst xmlns="http://schemas.openxmlformats.org/spreadsheetml/2006/main" count="1570" uniqueCount="774">
  <si>
    <t>Účet</t>
  </si>
  <si>
    <t>Názov účtu</t>
  </si>
  <si>
    <t>Rozpočet upravený [v cel.EUR]</t>
  </si>
  <si>
    <t>Zdroj</t>
  </si>
  <si>
    <t>Program</t>
  </si>
  <si>
    <t>1  1</t>
  </si>
  <si>
    <t>Odmeny</t>
  </si>
  <si>
    <t>Všeobecný materiál</t>
  </si>
  <si>
    <t>Reprezentačné</t>
  </si>
  <si>
    <t>Poistenie</t>
  </si>
  <si>
    <t>Všeobecné služby</t>
  </si>
  <si>
    <t>Stravovanie</t>
  </si>
  <si>
    <t>221-01 116 611 000 00</t>
  </si>
  <si>
    <t>Tarifný plat,funkčný plat...</t>
  </si>
  <si>
    <t>221-01 116 621 000 00</t>
  </si>
  <si>
    <t>Poistné do VšZP</t>
  </si>
  <si>
    <t>221-01 116 625 001 00</t>
  </si>
  <si>
    <t>Poistné do SP</t>
  </si>
  <si>
    <t>221-01 116 631 001 00</t>
  </si>
  <si>
    <t>Tuzemské cestovné náhrady</t>
  </si>
  <si>
    <t>221-01 116 632 003 00</t>
  </si>
  <si>
    <t>Poštové a telekom.služby</t>
  </si>
  <si>
    <t>221-01 116 633 006 00</t>
  </si>
  <si>
    <t>221-01 116 633 016 01</t>
  </si>
  <si>
    <t>221-01 116 634 001 00</t>
  </si>
  <si>
    <t>Palivo,mazivá,oleje, špeciálne kvapal</t>
  </si>
  <si>
    <t>221-01 116 634 002 00</t>
  </si>
  <si>
    <t>Servis, údržba, oparvy a výd.s tým spoje</t>
  </si>
  <si>
    <t>221-01 116 634 003 00</t>
  </si>
  <si>
    <t>221-01 116 634 005 01</t>
  </si>
  <si>
    <t>Karty,známky, poplatky</t>
  </si>
  <si>
    <t>221-01 116 637 001 00</t>
  </si>
  <si>
    <t>Školenia, kurzy, semináre</t>
  </si>
  <si>
    <t>221-01 116 637 004 00</t>
  </si>
  <si>
    <t>221-01 116 637 014 00</t>
  </si>
  <si>
    <t>221-01 116 637 026 00</t>
  </si>
  <si>
    <t>Odmeny a príspevky (poslanci</t>
  </si>
  <si>
    <t>221-01 116 642 001 00</t>
  </si>
  <si>
    <t>Bežné transfery občianskemu združeniu</t>
  </si>
  <si>
    <t>1  2</t>
  </si>
  <si>
    <t>221-01 116 611 000 01</t>
  </si>
  <si>
    <t>1  3</t>
  </si>
  <si>
    <t>Osobný príplatok</t>
  </si>
  <si>
    <t>221-01 116 614 000 01</t>
  </si>
  <si>
    <t>221-01 116 621 000 01</t>
  </si>
  <si>
    <t>221-01 116 625 001 01</t>
  </si>
  <si>
    <t>221-01 116 631 001 01</t>
  </si>
  <si>
    <t>221-01 116 637 001 01</t>
  </si>
  <si>
    <t>221-01 116 637 005 00</t>
  </si>
  <si>
    <t>Špeciálne služby</t>
  </si>
  <si>
    <t>221-01 116 637 016 00</t>
  </si>
  <si>
    <t>Prídel do SF</t>
  </si>
  <si>
    <t>221-01 116 611 000 02</t>
  </si>
  <si>
    <t>2  1</t>
  </si>
  <si>
    <t>221-01 116 612 001 01</t>
  </si>
  <si>
    <t>221-01 116 614 000 02</t>
  </si>
  <si>
    <t>221-01 116 621 000 02</t>
  </si>
  <si>
    <t>221-01 116 623 000 00</t>
  </si>
  <si>
    <t>Poistné do ost. ZP</t>
  </si>
  <si>
    <t>221-01 116 625 001 02</t>
  </si>
  <si>
    <t>221-01 116 631 001 02</t>
  </si>
  <si>
    <t>221-01 116 632 001 00</t>
  </si>
  <si>
    <t>Energie - plyn</t>
  </si>
  <si>
    <t>221-01 116 632 001 01</t>
  </si>
  <si>
    <t>Energie - elektrina</t>
  </si>
  <si>
    <t>221-01 116 632 002 00</t>
  </si>
  <si>
    <t>Vodné, stočné</t>
  </si>
  <si>
    <t>221-01 116 632 003 01</t>
  </si>
  <si>
    <t>Poštové služby</t>
  </si>
  <si>
    <t>221-01 116 632 003 02</t>
  </si>
  <si>
    <t>Telekomunikačné  služby</t>
  </si>
  <si>
    <t>221-01 116 632 003 03</t>
  </si>
  <si>
    <t>Poštové a telekom.služby-RTVS</t>
  </si>
  <si>
    <t>221-01 116 633 002 00</t>
  </si>
  <si>
    <t>výpočtová technika</t>
  </si>
  <si>
    <t>221-01 116 633 006 01</t>
  </si>
  <si>
    <t>221-01 116 633 009 00</t>
  </si>
  <si>
    <t>Knihy, časopisy,noviny,učebnice</t>
  </si>
  <si>
    <t>221-01 116 635 002 00</t>
  </si>
  <si>
    <t>Údržba výpočtovej techniky</t>
  </si>
  <si>
    <t>221-01 116 635 006 00</t>
  </si>
  <si>
    <t>Údržba bodov,objektov</t>
  </si>
  <si>
    <t>221-01 116 637 004 01</t>
  </si>
  <si>
    <t>221-01 116 637 005 01</t>
  </si>
  <si>
    <t>221-01 116 637 012 00</t>
  </si>
  <si>
    <t>Poplatky a odvody</t>
  </si>
  <si>
    <t>221-01 116 637 014 01</t>
  </si>
  <si>
    <t>221-01 116 637 015 00</t>
  </si>
  <si>
    <t>Poistné okrem mot.vozidiel</t>
  </si>
  <si>
    <t>221-01 116 637 016 01</t>
  </si>
  <si>
    <t>221-01 116 637 027 00</t>
  </si>
  <si>
    <t>Odmeny zamestnancom mimo prac.pomeru</t>
  </si>
  <si>
    <t>221-01 116 642 001 01</t>
  </si>
  <si>
    <t>221-01 116 637 001 02</t>
  </si>
  <si>
    <t>2  2</t>
  </si>
  <si>
    <t>221-01 116 632 001 02</t>
  </si>
  <si>
    <t>Energie - REGOB</t>
  </si>
  <si>
    <t>3  1</t>
  </si>
  <si>
    <t>221-01 116 632 002 01</t>
  </si>
  <si>
    <t>221-01 116 632 003 04</t>
  </si>
  <si>
    <t>221-01 116 633 006 02</t>
  </si>
  <si>
    <t>221-01 116 633 006 03</t>
  </si>
  <si>
    <t>Všeobecný materiál - REGOB</t>
  </si>
  <si>
    <t>221-01 116 633 011 02</t>
  </si>
  <si>
    <t>Potraviny-Kvetán</t>
  </si>
  <si>
    <t>221-01 116 637 004 04</t>
  </si>
  <si>
    <t>221-01 116 637 007 00</t>
  </si>
  <si>
    <t>Cestovné náhrady rod A-Kvetán</t>
  </si>
  <si>
    <t>3  2</t>
  </si>
  <si>
    <t>221-01 330 625 003 00</t>
  </si>
  <si>
    <t>Poistné na úrazové poistenie</t>
  </si>
  <si>
    <t>Cestovné náhrady tuzemské</t>
  </si>
  <si>
    <t>221-01 330 632 001 00</t>
  </si>
  <si>
    <t>Energia - plyn</t>
  </si>
  <si>
    <t>221-01 330 632 001 01</t>
  </si>
  <si>
    <t>Energia - elektrina</t>
  </si>
  <si>
    <t>221-01 330 632 002 00</t>
  </si>
  <si>
    <t>Vodné a stočné</t>
  </si>
  <si>
    <t>221-01 330 632 003 00</t>
  </si>
  <si>
    <t>221-01 330 633 006 00</t>
  </si>
  <si>
    <t>221-01 330 633 006 01</t>
  </si>
  <si>
    <t>221-01 330 633 009 00</t>
  </si>
  <si>
    <t>Knihy, časopisy, noviny, učebnice</t>
  </si>
  <si>
    <t>221-01 330 637 004 00</t>
  </si>
  <si>
    <t>221-01 330 637 026 00</t>
  </si>
  <si>
    <t>Ošatné</t>
  </si>
  <si>
    <t>221-01 330 642 006 00</t>
  </si>
  <si>
    <t>Bežné transfery na členské príspevky</t>
  </si>
  <si>
    <t>221-01 330 633 006 02</t>
  </si>
  <si>
    <t>3  3</t>
  </si>
  <si>
    <t>221-01 116 625 003 00</t>
  </si>
  <si>
    <t>Poistné na úraz.poistenie</t>
  </si>
  <si>
    <t>3  4</t>
  </si>
  <si>
    <t>221-01 116 632 001 03</t>
  </si>
  <si>
    <t>221-01 116 632 002 02</t>
  </si>
  <si>
    <t>221-01 116 633 006 04</t>
  </si>
  <si>
    <t>221-01 116 637 015 01</t>
  </si>
  <si>
    <t>221-01 116 637 027 01</t>
  </si>
  <si>
    <t>221-04 510 717 001 00</t>
  </si>
  <si>
    <t>3  5</t>
  </si>
  <si>
    <t>221-01 116 633 006 05</t>
  </si>
  <si>
    <t>221-01 116 637 004 02</t>
  </si>
  <si>
    <t>221-01 116 637 027 02</t>
  </si>
  <si>
    <t>3  6</t>
  </si>
  <si>
    <t>221-01 116 632 001 04</t>
  </si>
  <si>
    <t>221-01 116 632 002 03</t>
  </si>
  <si>
    <t>221-01 116 637 015 02</t>
  </si>
  <si>
    <t>221-01 116 642 006 00</t>
  </si>
  <si>
    <t>Bežné transfery členské príspevky</t>
  </si>
  <si>
    <t>221-01 116 641 012 00</t>
  </si>
  <si>
    <t>Bežné transfery ost.subjektom</t>
  </si>
  <si>
    <t>3  7</t>
  </si>
  <si>
    <t>221-05 100 633 006 00</t>
  </si>
  <si>
    <t>4  1</t>
  </si>
  <si>
    <t>221-05 100 637 004 00</t>
  </si>
  <si>
    <t>221-05 100 633 006 01</t>
  </si>
  <si>
    <t>4  2</t>
  </si>
  <si>
    <t>221-05 100 637 004 02</t>
  </si>
  <si>
    <t>Všeobecné služby-Kop.odp.spoločnosť</t>
  </si>
  <si>
    <t>5  1</t>
  </si>
  <si>
    <t>221-04 510 633 006 01</t>
  </si>
  <si>
    <t>221-04 510 635 006 00</t>
  </si>
  <si>
    <t>221-04 510 637 004 00</t>
  </si>
  <si>
    <t>221-04 510 717 001 01</t>
  </si>
  <si>
    <t>Chodníky</t>
  </si>
  <si>
    <t>221-09 111 611 000 00</t>
  </si>
  <si>
    <t>Tarifný plat</t>
  </si>
  <si>
    <t>6  1</t>
  </si>
  <si>
    <t>221-09 111 612 001 00</t>
  </si>
  <si>
    <t>221-09 111 614 000 00</t>
  </si>
  <si>
    <t>221-09 111 616 000 00</t>
  </si>
  <si>
    <t>Doplatok k platu</t>
  </si>
  <si>
    <t>221-09 111 621 000 00</t>
  </si>
  <si>
    <t>221-09 111 625 001 00</t>
  </si>
  <si>
    <t>221-09 111 632 001 00</t>
  </si>
  <si>
    <t>221-09 111 632 001 01</t>
  </si>
  <si>
    <t>221-09 111 632 002 00</t>
  </si>
  <si>
    <t>Vodné stočné</t>
  </si>
  <si>
    <t>221-09 111 632 003 00</t>
  </si>
  <si>
    <t>Poštové a telekom.služby, RTVS</t>
  </si>
  <si>
    <t>221-09 111 633 006 00</t>
  </si>
  <si>
    <t>221-09 111 633 006 01</t>
  </si>
  <si>
    <t>221-09 111 633 009 00</t>
  </si>
  <si>
    <t>Knihy,časopisy,noviny,učebnice</t>
  </si>
  <si>
    <t>221-09 111 633 010 00</t>
  </si>
  <si>
    <t>Pracovné odevy, obuv a prac.pomôcky</t>
  </si>
  <si>
    <t>221-09 111 637 001 00</t>
  </si>
  <si>
    <t>221-09 111 637 004 00</t>
  </si>
  <si>
    <t>221-09 111 637 015 00</t>
  </si>
  <si>
    <t>Poistné</t>
  </si>
  <si>
    <t>221-09 111 637 016 00</t>
  </si>
  <si>
    <t>221-09 111 637 027 00</t>
  </si>
  <si>
    <t>Odmeny pracovníkom mimo prac.pomeru</t>
  </si>
  <si>
    <t>221-09 111 642 015 00</t>
  </si>
  <si>
    <t>Bežné transfery na nem.dávky</t>
  </si>
  <si>
    <t>221-09 111 717 002 00</t>
  </si>
  <si>
    <t>221-09 121 611 000 00</t>
  </si>
  <si>
    <t>6  2</t>
  </si>
  <si>
    <t>221-09 121 612 001 00</t>
  </si>
  <si>
    <t>221-09 121 614 000 00</t>
  </si>
  <si>
    <t>221-09 121 621 000 00</t>
  </si>
  <si>
    <t>221-09 121 623 000 00</t>
  </si>
  <si>
    <t>221-09 121 625 001 00</t>
  </si>
  <si>
    <t>221-09 121 631 001 00</t>
  </si>
  <si>
    <t>Cestovné náhrady-tuzemské</t>
  </si>
  <si>
    <t>221-09 121 632 001 00</t>
  </si>
  <si>
    <t>221-09 121 632 001 01</t>
  </si>
  <si>
    <t>221-09 121 632 002 00</t>
  </si>
  <si>
    <t>221-09 121 632 003 00</t>
  </si>
  <si>
    <t>221-09 121 633 004 00</t>
  </si>
  <si>
    <t>Prevádzkové stroje, prístroje, zariadeni</t>
  </si>
  <si>
    <t>221-09 121 633 006 00</t>
  </si>
  <si>
    <t>221-09 121 635 006 00</t>
  </si>
  <si>
    <t>Údržba budov, objektov</t>
  </si>
  <si>
    <t>221-09 121 637 001 00</t>
  </si>
  <si>
    <t>221-09 121 637 004 00</t>
  </si>
  <si>
    <t>221-09 121 637 015 00</t>
  </si>
  <si>
    <t>221-09 121 637 016 00</t>
  </si>
  <si>
    <t>221-09 121 637 027 00</t>
  </si>
  <si>
    <t>221-09 121 642 015 00</t>
  </si>
  <si>
    <t>221-09 121 611 000 01</t>
  </si>
  <si>
    <t>6  3</t>
  </si>
  <si>
    <t>221-09 121 614 000 01</t>
  </si>
  <si>
    <t>221-09 121 621 000 01</t>
  </si>
  <si>
    <t>221-09 121 625 001 01</t>
  </si>
  <si>
    <t>221-09 121 631 001 01</t>
  </si>
  <si>
    <t>221-09 121 633 006 01</t>
  </si>
  <si>
    <t>221-09 121 637 004 02</t>
  </si>
  <si>
    <t>221-09 121 637 016 01</t>
  </si>
  <si>
    <t>221-09 601 611 000 00</t>
  </si>
  <si>
    <t>6  4</t>
  </si>
  <si>
    <t>221-09 601 614 000 00</t>
  </si>
  <si>
    <t>221-09 601 621 000 00</t>
  </si>
  <si>
    <t>221-09 601 625 001 00</t>
  </si>
  <si>
    <t>221-09 601 631 001 00</t>
  </si>
  <si>
    <t>221-09 601 632 001 00</t>
  </si>
  <si>
    <t>221-09 601 632 001 01</t>
  </si>
  <si>
    <t>221-09 601 632 002 00</t>
  </si>
  <si>
    <t>221-09 601 632 003 00</t>
  </si>
  <si>
    <t>Poštové služby a telekom.služby</t>
  </si>
  <si>
    <t>221-09 601 633 006 00</t>
  </si>
  <si>
    <t>221-09 601 633 010 00</t>
  </si>
  <si>
    <t>Pracovné odevy,obuv,pomôcky</t>
  </si>
  <si>
    <t>221-09 601 635 004 00</t>
  </si>
  <si>
    <t>Údržba strojov</t>
  </si>
  <si>
    <t>221-09 601 637 001 00</t>
  </si>
  <si>
    <t>Školenia,kurzy,semináre,porady,konf.</t>
  </si>
  <si>
    <t>221-09 601 637 004 00</t>
  </si>
  <si>
    <t>221-09 601 637 016 00</t>
  </si>
  <si>
    <t>7  1</t>
  </si>
  <si>
    <t>221-08 100 632 001 00</t>
  </si>
  <si>
    <t>Energie - elektrina posilňovňa</t>
  </si>
  <si>
    <t>221-08 100 632 001 01</t>
  </si>
  <si>
    <t>Energie - elektrina TJ osvetlenie</t>
  </si>
  <si>
    <t>221-08 100 633 006 00</t>
  </si>
  <si>
    <t>221-08 100 642 001 00</t>
  </si>
  <si>
    <t>Bežné transfery obč.združeniu TJ</t>
  </si>
  <si>
    <t>221-08 209 625 003 00</t>
  </si>
  <si>
    <t>8  1</t>
  </si>
  <si>
    <t>221-08 209 632 001 00</t>
  </si>
  <si>
    <t>221-08 209 632 001 01</t>
  </si>
  <si>
    <t>221-08 209 633 004 00</t>
  </si>
  <si>
    <t>Prevádzkové stroje,prístroje,zariadenia</t>
  </si>
  <si>
    <t>221-08 209 633 006 00</t>
  </si>
  <si>
    <t>221-08 209 637 004 00</t>
  </si>
  <si>
    <t>221-08 209 637 005 00</t>
  </si>
  <si>
    <t>221-08 209 637 015 00</t>
  </si>
  <si>
    <t>221-08 209 637 027 00</t>
  </si>
  <si>
    <t>Odmeny zamestnancov mimop.pomeru</t>
  </si>
  <si>
    <t>8  2</t>
  </si>
  <si>
    <t>221-08 205 625 003 00</t>
  </si>
  <si>
    <t>221-08 205 631 001 00</t>
  </si>
  <si>
    <t>221-08 205 633 006 00</t>
  </si>
  <si>
    <t>221-08 205 633 009 00</t>
  </si>
  <si>
    <t>221-08 205 637 001 00</t>
  </si>
  <si>
    <t>Školenia, kurzy,semináre</t>
  </si>
  <si>
    <t>221-08 205 637 027 00</t>
  </si>
  <si>
    <t>Odmeny zamestnancov mimopr.pomeru</t>
  </si>
  <si>
    <t>221-08 200 625 003 00</t>
  </si>
  <si>
    <t>8  3</t>
  </si>
  <si>
    <t>221-08 200 633 006 00</t>
  </si>
  <si>
    <t>221-08 200 633 011 00</t>
  </si>
  <si>
    <t>Potraviny</t>
  </si>
  <si>
    <t>221-08 200 637 004 00</t>
  </si>
  <si>
    <t>221-08 200 637 004 01</t>
  </si>
  <si>
    <t>Vš.služby</t>
  </si>
  <si>
    <t>221-08 200 637 027 00</t>
  </si>
  <si>
    <t>Odmeny zam.mimoprac.pomeru</t>
  </si>
  <si>
    <t>221-06 400 632 001 00</t>
  </si>
  <si>
    <t>9  1</t>
  </si>
  <si>
    <t>221-06 400 633 006 00</t>
  </si>
  <si>
    <t>221-06 400 635 006 00</t>
  </si>
  <si>
    <t>Údržba budov,objektov</t>
  </si>
  <si>
    <t>221-06 400 637 004 00</t>
  </si>
  <si>
    <t>221-06 400 637 027 00</t>
  </si>
  <si>
    <t>221-06 400 717 001 00</t>
  </si>
  <si>
    <t>Realiz.nových stavieb</t>
  </si>
  <si>
    <t>221-01 116 611 000 03</t>
  </si>
  <si>
    <t>9  2</t>
  </si>
  <si>
    <t>221-01 116 611 000 04</t>
  </si>
  <si>
    <t>221-01 116 611 000 05</t>
  </si>
  <si>
    <t>221-01 116 614 000 03</t>
  </si>
  <si>
    <t>221-01 116 621 000 03</t>
  </si>
  <si>
    <t>221-01 116 621 000 04</t>
  </si>
  <si>
    <t>221-01 116 621 000 05</t>
  </si>
  <si>
    <t>221-01 116 625 001 03</t>
  </si>
  <si>
    <t>221-01 116 625 001 04</t>
  </si>
  <si>
    <t>221-01 116 625 001 05</t>
  </si>
  <si>
    <t>221-01 116 633 006 06</t>
  </si>
  <si>
    <t>221-01 116 633 010 00</t>
  </si>
  <si>
    <t>Pracovné odevy,obuv, pracovné pomôcky</t>
  </si>
  <si>
    <t>221-01 116 633 011 00</t>
  </si>
  <si>
    <t>Potraviny-brigáda v obci</t>
  </si>
  <si>
    <t>221-01 116 634 001 02</t>
  </si>
  <si>
    <t>221-01 116 635 004 00</t>
  </si>
  <si>
    <t>221-01 116 637 004 03</t>
  </si>
  <si>
    <t>221-01 116 637 014 02</t>
  </si>
  <si>
    <t>221-01 116 637 016 02</t>
  </si>
  <si>
    <t>221-01 116 717 001 00</t>
  </si>
  <si>
    <t>Realiz.nových stavieb-ČOV</t>
  </si>
  <si>
    <t>221-06 100 625 003 00</t>
  </si>
  <si>
    <t>10 1</t>
  </si>
  <si>
    <t>221-06 100 632 001 00</t>
  </si>
  <si>
    <t>221-06 100 632 001 01</t>
  </si>
  <si>
    <t>221-06 100 632 002 00</t>
  </si>
  <si>
    <t>221-06 100 633 006 00</t>
  </si>
  <si>
    <t>221-06 100 637 004 00</t>
  </si>
  <si>
    <t>221-06 100 637 005 00</t>
  </si>
  <si>
    <t>Špeciálne  služby</t>
  </si>
  <si>
    <t>221-06 100 637 015 00</t>
  </si>
  <si>
    <t>221-06 100 637 027 00</t>
  </si>
  <si>
    <t>Odmeny zamestn.mimoprac.pomeru</t>
  </si>
  <si>
    <t>221-06 100 821 007 00</t>
  </si>
  <si>
    <t>Z ost.úverov a pôžičiek</t>
  </si>
  <si>
    <t>221-10 202 611 000 00</t>
  </si>
  <si>
    <t>11 1</t>
  </si>
  <si>
    <t>221-10 202 621 000 00</t>
  </si>
  <si>
    <t>221-10 202 625 001 00</t>
  </si>
  <si>
    <t>221-10 202 625 001 01</t>
  </si>
  <si>
    <t>Poistné do SP   Dss</t>
  </si>
  <si>
    <t>221-10 202 633 006 00</t>
  </si>
  <si>
    <t>221-10 202 637 016 00</t>
  </si>
  <si>
    <t>221-10 202 637 016 01</t>
  </si>
  <si>
    <t>221-10 701 642 014 00</t>
  </si>
  <si>
    <t>Bežné transfery jednotlivcovi</t>
  </si>
  <si>
    <t>11 2</t>
  </si>
  <si>
    <t>Riadenie obce</t>
  </si>
  <si>
    <t>Bežný rozpočet</t>
  </si>
  <si>
    <t>Členstvo v organizáciách</t>
  </si>
  <si>
    <t>Kontrolná činnosť</t>
  </si>
  <si>
    <t>Prevádzka úradu</t>
  </si>
  <si>
    <t>Vzdelávanie zamestnancov</t>
  </si>
  <si>
    <t>Evidencia obyvateľstva</t>
  </si>
  <si>
    <t>Matričný úrad</t>
  </si>
  <si>
    <t>Organizácia občianskych obradov</t>
  </si>
  <si>
    <t>Cintorínske a pohrebné služby</t>
  </si>
  <si>
    <t>Informačné médiá obce</t>
  </si>
  <si>
    <t>Protipožiarna a civilná ochrana</t>
  </si>
  <si>
    <t>Spoločný úrad samosprávy</t>
  </si>
  <si>
    <t>Zber a odvoz odpadu</t>
  </si>
  <si>
    <t>Uloženie odpadu</t>
  </si>
  <si>
    <t>Komunikácie</t>
  </si>
  <si>
    <t>Materská škola</t>
  </si>
  <si>
    <t>Základná škola</t>
  </si>
  <si>
    <t>Zo štátneho rozpočtu</t>
  </si>
  <si>
    <t>Školský klub</t>
  </si>
  <si>
    <t>Školská stravovňa</t>
  </si>
  <si>
    <t>Grantová podpora športu</t>
  </si>
  <si>
    <t>Kultúrny dom</t>
  </si>
  <si>
    <t>Obecná knižnica</t>
  </si>
  <si>
    <t>Kultúrne podujatia</t>
  </si>
  <si>
    <t>Verejné osvetlenie</t>
  </si>
  <si>
    <t>Verejná zeleň</t>
  </si>
  <si>
    <t>Bývanie</t>
  </si>
  <si>
    <t>Opatrovateľská služba</t>
  </si>
  <si>
    <t>Pomoc občanom v hmotnej núdzi</t>
  </si>
  <si>
    <t>221-01 116 111 003 00</t>
  </si>
  <si>
    <t>Výnos dane z príjmov pouk.územnej samosp</t>
  </si>
  <si>
    <t>221-01 116 121 001 01</t>
  </si>
  <si>
    <t>Daň z pozemkov-PO</t>
  </si>
  <si>
    <t>221-01 116 121 001 02</t>
  </si>
  <si>
    <t>Daň z pozemkov-FO</t>
  </si>
  <si>
    <t>221-01 116 121 002 01</t>
  </si>
  <si>
    <t>Daň zo stavieb-PO</t>
  </si>
  <si>
    <t>221-01 116 121 002 02</t>
  </si>
  <si>
    <t>Daň zo stavieb-FO</t>
  </si>
  <si>
    <t>221-01 116 121 003 00</t>
  </si>
  <si>
    <t>Daň z bytov a nebyt.priestorov</t>
  </si>
  <si>
    <t>221-01 116 133 001 00</t>
  </si>
  <si>
    <t>Daň za psa</t>
  </si>
  <si>
    <t>221-01 116 133 003 00</t>
  </si>
  <si>
    <t>Daň za nevýherné hracie automaty</t>
  </si>
  <si>
    <t>221-01 116 133 006 00</t>
  </si>
  <si>
    <t>Daň za ubytovanie</t>
  </si>
  <si>
    <t>221-01 116 133 012 00</t>
  </si>
  <si>
    <t>Daň za užívanie verejného priestranstva</t>
  </si>
  <si>
    <t>221-01 116 133 013 00</t>
  </si>
  <si>
    <t>Daň za komunálne odpady</t>
  </si>
  <si>
    <t>221-01 116 133 014 00</t>
  </si>
  <si>
    <t>Daň za jadrové zariadenie</t>
  </si>
  <si>
    <t>221-01 116 212 002 00</t>
  </si>
  <si>
    <t>Príjmy z prenájmu-hrobové miesto</t>
  </si>
  <si>
    <t>221-01 116 212 002 01</t>
  </si>
  <si>
    <t>Príjmy z prenájmu-poľnohosp. pôda</t>
  </si>
  <si>
    <t>221-01 116 212 003 00</t>
  </si>
  <si>
    <t>Príjmy z prenájmu-bytov VS 117 (Kvetán</t>
  </si>
  <si>
    <t>221-01 116 212 003 01</t>
  </si>
  <si>
    <t>Príjmy z prenájmu-bytov VS 103 Bukovská</t>
  </si>
  <si>
    <t>221-01 116 212 003 02</t>
  </si>
  <si>
    <t>Príjmy z prenájmu-bytov VS 104 Jankech</t>
  </si>
  <si>
    <t>221-01 116 212 003 03</t>
  </si>
  <si>
    <t>221-01 116 212 003 04</t>
  </si>
  <si>
    <t>Príjmy z prenájmu ihriska</t>
  </si>
  <si>
    <t>221-01 116 212 003 05</t>
  </si>
  <si>
    <t>Príjmy z prenájmu-bytov VS 106 Bobček</t>
  </si>
  <si>
    <t>221-01 116 212 003 06</t>
  </si>
  <si>
    <t>Príjmy z prenájmu-bytov VS 107 Hink</t>
  </si>
  <si>
    <t>221-01 116 212 003 07</t>
  </si>
  <si>
    <t>221-01 116 212 003 08</t>
  </si>
  <si>
    <t>221-01 116 212 003 09</t>
  </si>
  <si>
    <t>Príjmy z prenájmu-bytov VS 110 Rajnic</t>
  </si>
  <si>
    <t>221-01 116 212 003 10</t>
  </si>
  <si>
    <t>Príjmy z prenájmu-bytov VS 120 Salajka</t>
  </si>
  <si>
    <t>221-01 116 212 003 11</t>
  </si>
  <si>
    <t>Príjmy z prenájmu-bytov VS 130 Boor</t>
  </si>
  <si>
    <t>221-01 116 212 003 12</t>
  </si>
  <si>
    <t>Príjmy z prenájmu-bytov VS 140 Ilenčíkov</t>
  </si>
  <si>
    <t>221-01 116 212 003 13</t>
  </si>
  <si>
    <t>221-01 116 212 003 14</t>
  </si>
  <si>
    <t>Príjmy z prenájmu-bytov VS 160 Čániová</t>
  </si>
  <si>
    <t>221-01 116 212 003 15</t>
  </si>
  <si>
    <t>Príjmy z prenájmu-bytov VS 170 Mičo</t>
  </si>
  <si>
    <t>221-01 116 212 003 16</t>
  </si>
  <si>
    <t>Príjmy z prenájmu-bytov starosta</t>
  </si>
  <si>
    <t>221-01 116 212 003 17</t>
  </si>
  <si>
    <t>Príjmy z prenájmu-KD</t>
  </si>
  <si>
    <t>221-01 116 212 003 18</t>
  </si>
  <si>
    <t>221-01 116 212 003 19</t>
  </si>
  <si>
    <t>221-01 116 212 003 20</t>
  </si>
  <si>
    <t>Príjmy z prenájmu-bytov VS 101 Hornák K</t>
  </si>
  <si>
    <t>221-01 116 221 004 00</t>
  </si>
  <si>
    <t>Ostatné poplatky</t>
  </si>
  <si>
    <t>221-01 116 223 001 00</t>
  </si>
  <si>
    <t>Poplatky a platby náhodilé</t>
  </si>
  <si>
    <t>221-01 116 223 001 01</t>
  </si>
  <si>
    <t>Poplatky  pre výr.TASI /ds,x,smeták,MR/</t>
  </si>
  <si>
    <t>221-01 116 223 001 03</t>
  </si>
  <si>
    <t>Poplatky a platby -opatrovateľská služba</t>
  </si>
  <si>
    <t>221-01 116 223 001 04</t>
  </si>
  <si>
    <t>Poplatky a platby -NB-plyn</t>
  </si>
  <si>
    <t>221-01 116 223 001 05</t>
  </si>
  <si>
    <t>Poplatky a platby -NB-vodné stočné</t>
  </si>
  <si>
    <t>221-01 116 223 001 06</t>
  </si>
  <si>
    <t>Poplatky a platby -NB-plyn-Kaderníctvo</t>
  </si>
  <si>
    <t>221-01 116 223 001 08</t>
  </si>
  <si>
    <t>Poplatky a platby -za TASI-vodné VS 117</t>
  </si>
  <si>
    <t>221-01 116 223 001 09</t>
  </si>
  <si>
    <t>Poplatky a platby -NB-SP</t>
  </si>
  <si>
    <t>221-01 116 223 001 10</t>
  </si>
  <si>
    <t>Poplatky a platby za recykl.fond</t>
  </si>
  <si>
    <t>221-01 116 223 002 01</t>
  </si>
  <si>
    <t>Poplatky za školy-MŠ školné</t>
  </si>
  <si>
    <t>221-01 116 223 002 02</t>
  </si>
  <si>
    <t>Poplatky za školy-Šk.klub školné</t>
  </si>
  <si>
    <t>221-01 116 223 003 00</t>
  </si>
  <si>
    <t>Poplatky a platby-stravné</t>
  </si>
  <si>
    <t>221-01 116 242 000 00</t>
  </si>
  <si>
    <t>Úroky z vkladov</t>
  </si>
  <si>
    <t>221-01 116 292 012 00</t>
  </si>
  <si>
    <t>Príjmy z dobropisov</t>
  </si>
  <si>
    <t>Tuz.bež.transfer zo ŠR-ZŠ pren.komp.</t>
  </si>
  <si>
    <t>Tuz.bež.transfer zo ŠR-matrič.činnosť</t>
  </si>
  <si>
    <t>Tuz.bež.transfer zo ŠR-CO</t>
  </si>
  <si>
    <t>221-01 116 312 001 04</t>
  </si>
  <si>
    <t>Tuz.bež.transfer zo ŠR-ZŠ,vzd.pouk.</t>
  </si>
  <si>
    <t>Tuz.bež.transfer zo ŠR-REGOB</t>
  </si>
  <si>
    <t>221-01 116 312 001 10</t>
  </si>
  <si>
    <t>Tuz.bež.transfer zo ŠR-MŠ</t>
  </si>
  <si>
    <t>221-01 116 312 001 12</t>
  </si>
  <si>
    <t>Tuz.bež.transfer zo ŠR-ESF 85 %</t>
  </si>
  <si>
    <t>221-01 116 312 001 13</t>
  </si>
  <si>
    <t>Tuz.bež.transfer zo ŠR- spoluf. 15%</t>
  </si>
  <si>
    <t>221-01 116 312 001 14</t>
  </si>
  <si>
    <t>Tuz.bež.transfer zo ŠR- voj.hroby</t>
  </si>
  <si>
    <t>VÝDAVKY CELKOM</t>
  </si>
  <si>
    <t>Čerpanie rozpočtu</t>
  </si>
  <si>
    <t>221-01 116 312 001 16</t>
  </si>
  <si>
    <t>Tuz.bež.transfer zo ŠR- Voľby NR</t>
  </si>
  <si>
    <t>Kapitálový rozpočet</t>
  </si>
  <si>
    <t>Rozpočet schválený [v cel.EUR]</t>
  </si>
  <si>
    <t>PLÁNOVANIE, MANAŽMENT, KONTROLA</t>
  </si>
  <si>
    <t>INTERNÉ SLUŽBY</t>
  </si>
  <si>
    <t>221-01 116 637 004 06</t>
  </si>
  <si>
    <t>221-01 116 637 007 05</t>
  </si>
  <si>
    <t>Cestovné náhrady - A</t>
  </si>
  <si>
    <t>221-01 330 637 001 00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</si>
  <si>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</si>
  <si>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</si>
  <si>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</si>
  <si>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</si>
  <si>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</si>
  <si>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</si>
  <si>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</si>
  <si>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BÝVANIE</t>
  </si>
  <si>
    <t>SOCIÁLNE SLUŽBY</t>
  </si>
  <si>
    <t>Z úhrad za dobývací priestor</t>
  </si>
  <si>
    <t>Príjmy z prenájmu-bytov VS 105 Lukačovič</t>
  </si>
  <si>
    <t>Príjmy z prenájmu-bytov VS 102 Kalný</t>
  </si>
  <si>
    <t>221-01 116 222 003 00</t>
  </si>
  <si>
    <t>Pokuty, penále - za porušenie predpisov</t>
  </si>
  <si>
    <t>221-01 116 223 001 11</t>
  </si>
  <si>
    <t>221-01 116 223 003 01</t>
  </si>
  <si>
    <t>Poplatky a platby-stravné ŠS</t>
  </si>
  <si>
    <t>221-01 116 233 001 00</t>
  </si>
  <si>
    <t>Príjmy z predaja pozemkov</t>
  </si>
  <si>
    <t>221-01 116 292 017 00</t>
  </si>
  <si>
    <t>Príjmy z vratiek</t>
  </si>
  <si>
    <t>Tuz.bež.transfer zo ŠR-RP-rod. A-Kvetán</t>
  </si>
  <si>
    <t>221-01 116 637 023 00</t>
  </si>
  <si>
    <t>Kolkové známky</t>
  </si>
  <si>
    <t>221-01 116 637 031 00</t>
  </si>
  <si>
    <t>Pokuty a penále</t>
  </si>
  <si>
    <t>Všeobecný materiál - rod. A Kvetán</t>
  </si>
  <si>
    <t>221-01 116 642 014 00</t>
  </si>
  <si>
    <t>Tvorba úspor - Kvetánoví F. a M.</t>
  </si>
  <si>
    <t>Všeobecné služby - Kvetánoví</t>
  </si>
  <si>
    <t>221-01 330 611 000 00</t>
  </si>
  <si>
    <t>221-01 330 621 000 00</t>
  </si>
  <si>
    <t>221-01 330 625 001 00</t>
  </si>
  <si>
    <t>221-01 330 631 001 00</t>
  </si>
  <si>
    <t>Nákup inventáru</t>
  </si>
  <si>
    <t>221-09 111 713 001 00</t>
  </si>
  <si>
    <t>221-09 601 633 011 00</t>
  </si>
  <si>
    <t>Potraviny ŠS</t>
  </si>
  <si>
    <t>221-08 205 621 000 00</t>
  </si>
  <si>
    <t>221-06 400 621 000 00</t>
  </si>
  <si>
    <t>221-06 400 625 003 00</t>
  </si>
  <si>
    <t>221-06 100 651 001 00</t>
  </si>
  <si>
    <t>221-06 100 621 000 00</t>
  </si>
  <si>
    <t>221-10 202 637 027 00</t>
  </si>
  <si>
    <t>Odmeny zam. mimopracovného pomeru</t>
  </si>
  <si>
    <t>221-01 116 633 006 10</t>
  </si>
  <si>
    <t>Finančné operácie</t>
  </si>
  <si>
    <t>221-01 116 642 013 00</t>
  </si>
  <si>
    <t>Odchodné</t>
  </si>
  <si>
    <t>Školská jedáleň</t>
  </si>
  <si>
    <t>221-09 601 713 004 00</t>
  </si>
  <si>
    <t>Očakávaná skutočnosť k 31.12.</t>
  </si>
  <si>
    <t>Príjmy z prenájmu-pošta</t>
  </si>
  <si>
    <t>Poplatky a platby - pošta - elektrina</t>
  </si>
  <si>
    <t>C E L K O M   P R Í J M Y</t>
  </si>
  <si>
    <t>221-04 510 713 004 00</t>
  </si>
  <si>
    <t>Nákup chladiarenského zariadenia</t>
  </si>
  <si>
    <t>221-01 116 717 001 01</t>
  </si>
  <si>
    <t>Zberný dvor</t>
  </si>
  <si>
    <t>221-05 100 717 001 02</t>
  </si>
  <si>
    <t>Príjmy z prenájmu-bytov 108 Vavr., Oravc</t>
  </si>
  <si>
    <t>Príjmy z prenájmu-bytov VS 109 Jakubcová</t>
  </si>
  <si>
    <t>Príjmy z prenájmu-bytov VS 150 Žažo</t>
  </si>
  <si>
    <t>221-01 116 212 003 21</t>
  </si>
  <si>
    <t>Príjmy z prenájmu-kaderníctvo</t>
  </si>
  <si>
    <t>221-01 116 223 001 02</t>
  </si>
  <si>
    <t>Poplatky a platby - FO</t>
  </si>
  <si>
    <t>221-01 116 223 001 12</t>
  </si>
  <si>
    <t>221-01 116 223 001 13</t>
  </si>
  <si>
    <t>Plyn - byt OcÚ</t>
  </si>
  <si>
    <t>221-01 116 223 003 02</t>
  </si>
  <si>
    <t>221-01 116 292 006 00</t>
  </si>
  <si>
    <t>Z náhrad z poistného plnenia</t>
  </si>
  <si>
    <t>221-01 116 292 027 00</t>
  </si>
  <si>
    <t>Sociálny fond</t>
  </si>
  <si>
    <t>221-01 116 312 001 17</t>
  </si>
  <si>
    <t>Tuz.bež.transfer zo ŠR- 5% zvýš. platov</t>
  </si>
  <si>
    <t>221-01 116 312 001 18</t>
  </si>
  <si>
    <t>Tuz.bež.transfer zo ŠR- MDV a RR SR</t>
  </si>
  <si>
    <t>221-01 116 312 001 19</t>
  </si>
  <si>
    <t>Tuz.bež.transfer zo ŠR- RP Franeková</t>
  </si>
  <si>
    <t>221-01 116 312 001 20</t>
  </si>
  <si>
    <t>Tuz.bež.transfer zo ŠR- správa katastra</t>
  </si>
  <si>
    <t>221-01 116 312 001 21</t>
  </si>
  <si>
    <t>Tuz.bež.transfer zo ŠR- voľby VÚC</t>
  </si>
  <si>
    <t>221-01 116 312 012 01</t>
  </si>
  <si>
    <t>221-01 116 312 012 02</t>
  </si>
  <si>
    <t>221-01 116 312 012 03</t>
  </si>
  <si>
    <t>221-01 116 312 012 05</t>
  </si>
  <si>
    <t>221-01 116 312 012 06</t>
  </si>
  <si>
    <t>221-01 116 454 001 00</t>
  </si>
  <si>
    <t>Prostriedky rezervného fondu</t>
  </si>
  <si>
    <t>Poistné do SP - nemocenské poistenie</t>
  </si>
  <si>
    <t>221-01 116 625 002 00</t>
  </si>
  <si>
    <t>Poistné do SP - starobné poistenie</t>
  </si>
  <si>
    <t>221-01 116 625 003 03</t>
  </si>
  <si>
    <t>Poistné do SP - úrazové poistenie</t>
  </si>
  <si>
    <t>221-01 116 625 004 00</t>
  </si>
  <si>
    <t>Poistné do SP - invalidné poistenie</t>
  </si>
  <si>
    <t>221-01 116 625 005 00</t>
  </si>
  <si>
    <t>Poistné do SP - fond zametnanosti</t>
  </si>
  <si>
    <t>221-01 116 625 007 00</t>
  </si>
  <si>
    <t>Poistné do SP - rezervný fond</t>
  </si>
  <si>
    <t>221-01 116 642 012 01</t>
  </si>
  <si>
    <t>Odstupné</t>
  </si>
  <si>
    <t>221-01 116 623 000 01</t>
  </si>
  <si>
    <t>Poistné Dôvera</t>
  </si>
  <si>
    <t>221-01 116 625 002 01</t>
  </si>
  <si>
    <t>221-01 116 625 003 04</t>
  </si>
  <si>
    <t>221-01 116 625 007 01</t>
  </si>
  <si>
    <t>221-01 116 625 001 08</t>
  </si>
  <si>
    <t>221-01 116 625 002 02</t>
  </si>
  <si>
    <t>221-01 116 625 003 05</t>
  </si>
  <si>
    <t>221-01 116 625 004 01</t>
  </si>
  <si>
    <t>221-01 116 625 005 01</t>
  </si>
  <si>
    <t>221-01 116 625 007 02</t>
  </si>
  <si>
    <t>221-01 116 633 006 11</t>
  </si>
  <si>
    <t>221-01 116 635 004 01</t>
  </si>
  <si>
    <t>Údržba strojov, prístrojov a zar.</t>
  </si>
  <si>
    <t>221-01 116 635 004 02</t>
  </si>
  <si>
    <t>221-01 116 637 035 00</t>
  </si>
  <si>
    <t>Daň z úrokov</t>
  </si>
  <si>
    <t>221-01 116 621 000 07</t>
  </si>
  <si>
    <t>Poistné do VšZP - Voľby VÚC</t>
  </si>
  <si>
    <t>221-01 116 625 001 07</t>
  </si>
  <si>
    <t>Poistné do SP - Voľby VÚC</t>
  </si>
  <si>
    <t>221-01 116 632 001 05</t>
  </si>
  <si>
    <t>221-01 116 632 003 05</t>
  </si>
  <si>
    <t>Poštové a telekom. služby - Voľby</t>
  </si>
  <si>
    <t>Všeobecný materiál- Voľby VÚC</t>
  </si>
  <si>
    <t>221-01 116 633 011 01</t>
  </si>
  <si>
    <t>Potraviny - Franeková</t>
  </si>
  <si>
    <t>221-01 116 633 016 04</t>
  </si>
  <si>
    <t>Reprezentačné - voľby VÚC</t>
  </si>
  <si>
    <t>Všeobecné služby - voľby VÚC</t>
  </si>
  <si>
    <t>221-01 116 637 014 03</t>
  </si>
  <si>
    <t>Stravovanie - Voľby VÚC</t>
  </si>
  <si>
    <t>221-01 116 637 026 01</t>
  </si>
  <si>
    <t>Odmeny členom OVK - voľby</t>
  </si>
  <si>
    <t>221-01 116 637 027 05</t>
  </si>
  <si>
    <t>Odmeny zam. mimoprac. pomer - Voľby VÚC</t>
  </si>
  <si>
    <t xml:space="preserve">Energie - Voľby </t>
  </si>
  <si>
    <t>221-01 330 625 002 00</t>
  </si>
  <si>
    <t>221-01 330 625 004 00</t>
  </si>
  <si>
    <t>221-01 330 625 005 00</t>
  </si>
  <si>
    <t>Poistné do SP - fond zamestnanosti</t>
  </si>
  <si>
    <t>221-01 330 625 007 00</t>
  </si>
  <si>
    <t>221-01 116 625 002 03</t>
  </si>
  <si>
    <t>221-01 116 625 007 03</t>
  </si>
  <si>
    <t>221-01 116 635 006 03</t>
  </si>
  <si>
    <t>221-04 510 635 006 02</t>
  </si>
  <si>
    <t>Realiz.nov.stav.- 5 % spoluúčasť chodník</t>
  </si>
  <si>
    <t>221-01 116 621 000 08</t>
  </si>
  <si>
    <t>221-01 116 625 001 09</t>
  </si>
  <si>
    <t>221-01 116 625 002 04</t>
  </si>
  <si>
    <t>221-01 116 625 003 01</t>
  </si>
  <si>
    <t>221-01 116 625 004 02</t>
  </si>
  <si>
    <t>221-01 116 625 005 02</t>
  </si>
  <si>
    <t>221-01 116 625 007 04</t>
  </si>
  <si>
    <t>221-01 116 635 006 04</t>
  </si>
  <si>
    <t xml:space="preserve">Bežný rozpočet </t>
  </si>
  <si>
    <t>Údržba budov , ciest</t>
  </si>
  <si>
    <t>221-04 510 635 006 01</t>
  </si>
  <si>
    <t>221-04 510 717 003 00</t>
  </si>
  <si>
    <t>Rekonštrukcia námestia</t>
  </si>
  <si>
    <t>221-09 111 611 000 01</t>
  </si>
  <si>
    <t>Tarifný plat - 5% zvýš. NZ</t>
  </si>
  <si>
    <t>221-09 111 612 002 00</t>
  </si>
  <si>
    <t>Ostatné príplatky</t>
  </si>
  <si>
    <t>221-09 111 625 002 00</t>
  </si>
  <si>
    <t>221-09 111 625 003 00</t>
  </si>
  <si>
    <t>221-09 111 625 004 00</t>
  </si>
  <si>
    <t>221-09 111 625 005 00</t>
  </si>
  <si>
    <t>221-09 111 625 007 00</t>
  </si>
  <si>
    <t>221-09 111 633 001 00</t>
  </si>
  <si>
    <t>Interiérové vybavenie</t>
  </si>
  <si>
    <t>221-09 111 713 004 00</t>
  </si>
  <si>
    <t>Nákup prev.strojov a zariadení</t>
  </si>
  <si>
    <t>Rekonštrukcia a modernizácia</t>
  </si>
  <si>
    <t>221-09 121 611 000 02</t>
  </si>
  <si>
    <t>221-09 121 612 002 00</t>
  </si>
  <si>
    <t>221-09 121 625 002 00</t>
  </si>
  <si>
    <t>221-09 121 625 003 01</t>
  </si>
  <si>
    <t>221-09 121 625 004 00</t>
  </si>
  <si>
    <t>221-09 121 625 005 00</t>
  </si>
  <si>
    <t>221-09 121 625 007 00</t>
  </si>
  <si>
    <t>221-09 121 632 001 04</t>
  </si>
  <si>
    <t>221-09 121 633 006 07</t>
  </si>
  <si>
    <t>221-09 121 635 006 01</t>
  </si>
  <si>
    <t>221-09 121 611 000 03</t>
  </si>
  <si>
    <t>Tarifný plat - 5% zvýš. TP</t>
  </si>
  <si>
    <t>221-09 121 612 002 01</t>
  </si>
  <si>
    <t>221-09 121 625 002 01</t>
  </si>
  <si>
    <t>221-09 121 625 003 00</t>
  </si>
  <si>
    <t>221-09 121 625 004 01</t>
  </si>
  <si>
    <t>221-09 121 625 005 01</t>
  </si>
  <si>
    <t>221-09 121 625 007 01</t>
  </si>
  <si>
    <t>221-09 601 611 000 04</t>
  </si>
  <si>
    <t>221-09 601 612 002 00</t>
  </si>
  <si>
    <t>221-09 601 625 002 00</t>
  </si>
  <si>
    <t>221-09 601 625 003 00</t>
  </si>
  <si>
    <t>221-09 601 625 004 00</t>
  </si>
  <si>
    <t>221-09 601 625 005 00</t>
  </si>
  <si>
    <t>221-09 601 625 007 00</t>
  </si>
  <si>
    <t>221-09 601 637 012 00</t>
  </si>
  <si>
    <t>Vrátené stravné</t>
  </si>
  <si>
    <t>221-09 601 642 014 00</t>
  </si>
  <si>
    <t>Príspevok zo SF na stravné</t>
  </si>
  <si>
    <t>Nákup prev. prístrojov a zariadení</t>
  </si>
  <si>
    <t>221-08 209 625 002 00</t>
  </si>
  <si>
    <t>221-08 209 625 007 00</t>
  </si>
  <si>
    <t>221-08 209 635 006 00</t>
  </si>
  <si>
    <t>Údržba budov</t>
  </si>
  <si>
    <t>221-08 209 635 006 01</t>
  </si>
  <si>
    <t>221-08 205 625 001 00</t>
  </si>
  <si>
    <t>221-08 205 625 002 00</t>
  </si>
  <si>
    <t>221-08 205 625 004 00</t>
  </si>
  <si>
    <t>221-08 205 625 005 00</t>
  </si>
  <si>
    <t>221-08 205 625 007 00</t>
  </si>
  <si>
    <t>Poistné do SP - rezevný fond</t>
  </si>
  <si>
    <t>221-08 200 621 000 00</t>
  </si>
  <si>
    <t>221-08 200 625 002 00</t>
  </si>
  <si>
    <t>221-08 200 625 004 00</t>
  </si>
  <si>
    <t>221-08 200 625 007 00</t>
  </si>
  <si>
    <t>221-06 400 625 001 00</t>
  </si>
  <si>
    <t>221-06 400 625 002 00</t>
  </si>
  <si>
    <t>221-06 400 625 004 00</t>
  </si>
  <si>
    <t>221-06 400 625 005 00</t>
  </si>
  <si>
    <t>221-06 400 625 007 00</t>
  </si>
  <si>
    <t>221-01 116 625 002 05</t>
  </si>
  <si>
    <t>221-01 116 625 002 06</t>
  </si>
  <si>
    <t>221-01 116 625 003 06</t>
  </si>
  <si>
    <t>221-01 116 625 003 07</t>
  </si>
  <si>
    <t>221-01 116 625 004 03</t>
  </si>
  <si>
    <t>221-01 116 625 004 04</t>
  </si>
  <si>
    <t>221-01 116 625 005 03</t>
  </si>
  <si>
    <t>221-01 116 625 005 04</t>
  </si>
  <si>
    <t>221-01 116 625 007 05</t>
  </si>
  <si>
    <t>221-01 116 625 007 06</t>
  </si>
  <si>
    <t>Realiz.nov.stavieb-5%spoluú. projekt</t>
  </si>
  <si>
    <t>221-06 100 625 001 00</t>
  </si>
  <si>
    <t>221-06 100 625 002 00</t>
  </si>
  <si>
    <t>221-06 100 625 004 00</t>
  </si>
  <si>
    <t>221-06 100 625 005 00</t>
  </si>
  <si>
    <t>221-06 100 625 007 00</t>
  </si>
  <si>
    <t>221-10 202 625 002 00</t>
  </si>
  <si>
    <t>221-10 202 625 003 00</t>
  </si>
  <si>
    <t>221-10 202 625 004 00</t>
  </si>
  <si>
    <t>221-10 202 625 005 00</t>
  </si>
  <si>
    <t>221-10 202 625 007 00</t>
  </si>
  <si>
    <t>Návrh rozpočtu 2014 [v cel.EUR]</t>
  </si>
  <si>
    <t xml:space="preserve">Očakávaná </t>
  </si>
  <si>
    <t xml:space="preserve">Skutočné plnenie </t>
  </si>
  <si>
    <t xml:space="preserve">Rozpočet </t>
  </si>
  <si>
    <t xml:space="preserve"> skutočnosť</t>
  </si>
  <si>
    <t>za rok 2011</t>
  </si>
  <si>
    <t>za rok 2012</t>
  </si>
  <si>
    <t>na rok 2014</t>
  </si>
  <si>
    <t>na rok 2015</t>
  </si>
  <si>
    <t>Bežné príjmy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</si>
  <si>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</si>
  <si>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</si>
  <si>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</si>
  <si>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</si>
  <si>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</si>
  <si>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</si>
  <si>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</si>
  <si>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Hospodárenie obce</t>
  </si>
  <si>
    <t>za rok 2013</t>
  </si>
  <si>
    <t>na rok 2016</t>
  </si>
  <si>
    <t>221-01 116 634 001 03</t>
  </si>
  <si>
    <t>Palivo, mazivá - voľby VÚC</t>
  </si>
  <si>
    <t>Schválený rozpočet - výdavky na rok 2014</t>
  </si>
  <si>
    <t>Schválený rozpočet - príjmy na rok 2014</t>
  </si>
  <si>
    <t>620. výročie obce</t>
  </si>
  <si>
    <t>Rozpočet schválený(v cel. EUR)</t>
  </si>
  <si>
    <t>Rozpočet upravený (v cel. EUR)</t>
  </si>
  <si>
    <t>Návrh Rozpočtu 2014 (v cel. EUR)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</si>
</sst>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;[Red]#,##0.00"/>
    <numFmt numFmtId="173" formatCode="#,##0.00_ ;\-#,##0.00\ "/>
    <numFmt numFmtId="174" formatCode="_-* #,##0.0\ _S_k_-;\-* #,##0.0\ _S_k_-;_-* &quot;-&quot;??\ _S_k_-;_-@_-"/>
    <numFmt numFmtId="175" formatCode="_-* #,##0\ _S_k_-;\-* #,##0\ _S_k_-;_-* &quot;-&quot;??\ _S_k_-;_-@_-"/>
    <numFmt numFmtId="176" formatCode="0.0"/>
    <numFmt numFmtId="177" formatCode="#,##0.0"/>
    <numFmt numFmtId="178" formatCode="0.000"/>
    <numFmt numFmtId="179" formatCode="#,##0.0_ ;\-#,##0.0\ "/>
    <numFmt numFmtId="180" formatCode="#,##0_ ;\-#,##0\ "/>
    <numFmt numFmtId="181" formatCode="#,##0.0;[Red]#,##0.0"/>
    <numFmt numFmtId="182" formatCode="#,##0;[Red]#,##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173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173" fontId="2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173" fontId="0" fillId="0" borderId="10" xfId="0" applyNumberForma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2" fillId="0" borderId="10" xfId="0" applyNumberFormat="1" applyFont="1" applyBorder="1" applyAlignment="1">
      <alignment horizontal="left"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left"/>
    </xf>
    <xf numFmtId="172" fontId="0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172" fontId="0" fillId="33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left"/>
    </xf>
    <xf numFmtId="4" fontId="0" fillId="33" borderId="10" xfId="0" applyNumberFormat="1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73" fontId="2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72" fontId="2" fillId="0" borderId="10" xfId="0" applyNumberFormat="1" applyFont="1" applyBorder="1" applyAlignment="1">
      <alignment wrapText="1"/>
    </xf>
    <xf numFmtId="172" fontId="2" fillId="33" borderId="10" xfId="0" applyNumberFormat="1" applyFont="1" applyFill="1" applyBorder="1" applyAlignment="1">
      <alignment wrapText="1"/>
    </xf>
    <xf numFmtId="173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1"/>
  <sheetViews>
    <sheetView tabSelected="1" zoomScalePageLayoutView="0" workbookViewId="0" topLeftCell="A1">
      <selection activeCell="A531" sqref="A531"/>
    </sheetView>
  </sheetViews>
  <sheetFormatPr defaultColWidth="9.140625" defaultRowHeight="12.75"/>
  <cols>
    <col min="1" max="1" width="19.57421875" style="2" customWidth="1"/>
    <col min="2" max="2" width="36.00390625" style="2" customWidth="1"/>
    <col min="3" max="3" width="12.7109375" style="2" customWidth="1"/>
    <col min="4" max="4" width="11.8515625" style="2" customWidth="1"/>
    <col min="5" max="5" width="12.28125" style="2" customWidth="1"/>
    <col min="6" max="6" width="13.140625" style="2" customWidth="1"/>
    <col min="7" max="7" width="13.00390625" style="2" customWidth="1"/>
    <col min="8" max="8" width="6.421875" style="2" customWidth="1"/>
    <col min="9" max="9" width="5.421875" style="2" customWidth="1"/>
    <col min="10" max="16384" width="9.140625" style="2" customWidth="1"/>
  </cols>
  <sheetData>
    <row r="1" ht="17.25" customHeight="1">
      <c r="A1" s="1" t="s">
        <v>768</v>
      </c>
    </row>
    <row r="2" ht="0.75" customHeight="1">
      <c r="A2" s="1"/>
    </row>
    <row r="3" ht="12.75" hidden="1"/>
    <row r="4" ht="12.75" hidden="1"/>
    <row r="5" ht="12.75" hidden="1"/>
    <row r="6" spans="1:9" s="4" customFormat="1" ht="51">
      <c r="A6" s="3" t="s">
        <v>0</v>
      </c>
      <c r="B6" s="3" t="s">
        <v>1</v>
      </c>
      <c r="C6" s="3" t="s">
        <v>489</v>
      </c>
      <c r="D6" s="3" t="s">
        <v>2</v>
      </c>
      <c r="E6" s="3" t="s">
        <v>746</v>
      </c>
      <c r="F6" s="3" t="s">
        <v>485</v>
      </c>
      <c r="G6" s="3" t="s">
        <v>547</v>
      </c>
      <c r="H6" s="3" t="s">
        <v>3</v>
      </c>
      <c r="I6" s="3" t="s">
        <v>4</v>
      </c>
    </row>
    <row r="7" spans="1:9" s="4" customFormat="1" ht="12.75">
      <c r="A7" s="2" t="s">
        <v>12</v>
      </c>
      <c r="B7" s="2" t="s">
        <v>13</v>
      </c>
      <c r="C7" s="23">
        <v>18317</v>
      </c>
      <c r="D7" s="23">
        <v>18317</v>
      </c>
      <c r="E7" s="35">
        <v>18317</v>
      </c>
      <c r="F7" s="23">
        <v>12386.65</v>
      </c>
      <c r="G7" s="23">
        <v>15311</v>
      </c>
      <c r="H7" s="2">
        <v>41</v>
      </c>
      <c r="I7" s="2" t="s">
        <v>5</v>
      </c>
    </row>
    <row r="8" spans="1:9" s="4" customFormat="1" ht="12.75">
      <c r="A8" s="2" t="s">
        <v>14</v>
      </c>
      <c r="B8" s="2" t="s">
        <v>15</v>
      </c>
      <c r="C8" s="23">
        <v>2061</v>
      </c>
      <c r="D8" s="23">
        <v>2061</v>
      </c>
      <c r="E8" s="35">
        <v>2481</v>
      </c>
      <c r="F8" s="23">
        <v>1311.6</v>
      </c>
      <c r="G8" s="23">
        <v>1531</v>
      </c>
      <c r="H8" s="2">
        <v>41</v>
      </c>
      <c r="I8" s="2" t="s">
        <v>5</v>
      </c>
    </row>
    <row r="9" spans="1:9" ht="12.75">
      <c r="A9" s="2" t="s">
        <v>16</v>
      </c>
      <c r="B9" s="2" t="s">
        <v>588</v>
      </c>
      <c r="C9" s="23">
        <v>5144</v>
      </c>
      <c r="D9" s="23">
        <v>5144</v>
      </c>
      <c r="E9" s="35">
        <v>320</v>
      </c>
      <c r="F9" s="23">
        <v>3238.35</v>
      </c>
      <c r="G9" s="23">
        <v>3820</v>
      </c>
      <c r="H9" s="2">
        <v>41</v>
      </c>
      <c r="I9" s="2" t="s">
        <v>5</v>
      </c>
    </row>
    <row r="10" spans="1:9" ht="12.75">
      <c r="A10" s="2" t="s">
        <v>589</v>
      </c>
      <c r="B10" s="2" t="s">
        <v>590</v>
      </c>
      <c r="C10" s="23">
        <v>0</v>
      </c>
      <c r="D10" s="23">
        <v>0</v>
      </c>
      <c r="E10" s="35">
        <v>3474</v>
      </c>
      <c r="F10" s="23">
        <v>0</v>
      </c>
      <c r="G10" s="23">
        <v>0</v>
      </c>
      <c r="H10" s="2">
        <v>41</v>
      </c>
      <c r="I10" s="2" t="s">
        <v>5</v>
      </c>
    </row>
    <row r="11" spans="1:9" ht="12.75">
      <c r="A11" s="2" t="s">
        <v>591</v>
      </c>
      <c r="B11" s="2" t="s">
        <v>592</v>
      </c>
      <c r="C11" s="23">
        <v>0</v>
      </c>
      <c r="D11" s="23">
        <v>0</v>
      </c>
      <c r="E11" s="35">
        <v>198</v>
      </c>
      <c r="F11" s="23">
        <v>0</v>
      </c>
      <c r="G11" s="23">
        <v>0</v>
      </c>
      <c r="H11" s="2">
        <v>41</v>
      </c>
      <c r="I11" s="2" t="s">
        <v>5</v>
      </c>
    </row>
    <row r="12" spans="1:9" ht="12.75">
      <c r="A12" s="2" t="s">
        <v>593</v>
      </c>
      <c r="B12" s="2" t="s">
        <v>594</v>
      </c>
      <c r="C12" s="23">
        <v>0</v>
      </c>
      <c r="D12" s="23">
        <v>0</v>
      </c>
      <c r="E12" s="35">
        <v>744</v>
      </c>
      <c r="F12" s="23">
        <v>0</v>
      </c>
      <c r="G12" s="23">
        <v>0</v>
      </c>
      <c r="H12" s="2">
        <v>41</v>
      </c>
      <c r="I12" s="2" t="s">
        <v>5</v>
      </c>
    </row>
    <row r="13" spans="1:9" ht="12.75">
      <c r="A13" s="2" t="s">
        <v>595</v>
      </c>
      <c r="B13" s="2" t="s">
        <v>596</v>
      </c>
      <c r="C13" s="23">
        <v>0</v>
      </c>
      <c r="D13" s="23">
        <v>0</v>
      </c>
      <c r="E13" s="35">
        <v>228</v>
      </c>
      <c r="F13" s="23">
        <v>0</v>
      </c>
      <c r="G13" s="23">
        <v>0</v>
      </c>
      <c r="H13" s="2">
        <v>41</v>
      </c>
      <c r="I13" s="2" t="s">
        <v>5</v>
      </c>
    </row>
    <row r="14" spans="1:9" ht="12.75">
      <c r="A14" s="2" t="s">
        <v>597</v>
      </c>
      <c r="B14" s="2" t="s">
        <v>598</v>
      </c>
      <c r="C14" s="23">
        <v>0</v>
      </c>
      <c r="D14" s="23">
        <v>0</v>
      </c>
      <c r="E14" s="35">
        <v>1178</v>
      </c>
      <c r="F14" s="23">
        <v>0</v>
      </c>
      <c r="G14" s="36">
        <v>0</v>
      </c>
      <c r="H14" s="2">
        <v>41</v>
      </c>
      <c r="I14" s="2" t="s">
        <v>5</v>
      </c>
    </row>
    <row r="15" spans="1:9" ht="12.75">
      <c r="A15" s="2" t="s">
        <v>18</v>
      </c>
      <c r="B15" s="2" t="s">
        <v>19</v>
      </c>
      <c r="C15" s="23">
        <v>100</v>
      </c>
      <c r="D15" s="23">
        <v>100</v>
      </c>
      <c r="E15" s="35">
        <v>30</v>
      </c>
      <c r="F15" s="23">
        <v>0</v>
      </c>
      <c r="G15" s="23">
        <v>40</v>
      </c>
      <c r="H15" s="2">
        <v>41</v>
      </c>
      <c r="I15" s="2" t="s">
        <v>5</v>
      </c>
    </row>
    <row r="16" spans="1:9" ht="12.75">
      <c r="A16" s="2" t="s">
        <v>20</v>
      </c>
      <c r="B16" s="2" t="s">
        <v>21</v>
      </c>
      <c r="C16" s="23">
        <v>1200</v>
      </c>
      <c r="D16" s="23">
        <v>1200</v>
      </c>
      <c r="E16" s="35">
        <v>800</v>
      </c>
      <c r="F16" s="23">
        <v>570.92</v>
      </c>
      <c r="G16" s="23">
        <v>705</v>
      </c>
      <c r="H16" s="2">
        <v>41</v>
      </c>
      <c r="I16" s="2" t="s">
        <v>5</v>
      </c>
    </row>
    <row r="17" spans="1:9" ht="12.75">
      <c r="A17" s="2" t="s">
        <v>22</v>
      </c>
      <c r="B17" s="2" t="s">
        <v>7</v>
      </c>
      <c r="C17" s="23">
        <v>500</v>
      </c>
      <c r="D17" s="23">
        <v>500</v>
      </c>
      <c r="E17" s="35">
        <v>500</v>
      </c>
      <c r="F17" s="23">
        <v>363.37</v>
      </c>
      <c r="G17" s="23">
        <v>500</v>
      </c>
      <c r="H17" s="2">
        <v>41</v>
      </c>
      <c r="I17" s="2" t="s">
        <v>5</v>
      </c>
    </row>
    <row r="18" spans="1:9" ht="12.75">
      <c r="A18" s="2" t="s">
        <v>23</v>
      </c>
      <c r="B18" s="2" t="s">
        <v>8</v>
      </c>
      <c r="C18" s="23">
        <v>1500</v>
      </c>
      <c r="D18" s="23">
        <v>1500</v>
      </c>
      <c r="E18" s="35">
        <v>1500</v>
      </c>
      <c r="F18" s="23">
        <v>557.65</v>
      </c>
      <c r="G18" s="23">
        <v>1500</v>
      </c>
      <c r="H18" s="2">
        <v>41</v>
      </c>
      <c r="I18" s="2" t="s">
        <v>5</v>
      </c>
    </row>
    <row r="19" spans="1:9" ht="12.75">
      <c r="A19" s="2" t="s">
        <v>24</v>
      </c>
      <c r="B19" s="2" t="s">
        <v>25</v>
      </c>
      <c r="C19" s="23">
        <v>1000</v>
      </c>
      <c r="D19" s="23">
        <v>1000</v>
      </c>
      <c r="E19" s="35">
        <v>1000</v>
      </c>
      <c r="F19" s="23">
        <v>553.08</v>
      </c>
      <c r="G19" s="23">
        <v>700</v>
      </c>
      <c r="H19" s="2">
        <v>41</v>
      </c>
      <c r="I19" s="2" t="s">
        <v>5</v>
      </c>
    </row>
    <row r="20" spans="1:9" ht="12.75">
      <c r="A20" s="2" t="s">
        <v>26</v>
      </c>
      <c r="B20" s="2" t="s">
        <v>27</v>
      </c>
      <c r="C20" s="23">
        <v>200</v>
      </c>
      <c r="D20" s="23">
        <v>200</v>
      </c>
      <c r="E20" s="35">
        <v>300</v>
      </c>
      <c r="F20" s="23">
        <v>372.85</v>
      </c>
      <c r="G20" s="23">
        <v>1566</v>
      </c>
      <c r="H20" s="2">
        <v>41</v>
      </c>
      <c r="I20" s="2" t="s">
        <v>5</v>
      </c>
    </row>
    <row r="21" spans="1:9" ht="12.75">
      <c r="A21" s="2" t="s">
        <v>28</v>
      </c>
      <c r="B21" s="2" t="s">
        <v>9</v>
      </c>
      <c r="C21" s="23">
        <v>320</v>
      </c>
      <c r="D21" s="23">
        <v>320</v>
      </c>
      <c r="E21" s="35">
        <v>320</v>
      </c>
      <c r="F21" s="23">
        <v>311.59</v>
      </c>
      <c r="G21" s="23">
        <v>312</v>
      </c>
      <c r="H21" s="2">
        <v>41</v>
      </c>
      <c r="I21" s="2" t="s">
        <v>5</v>
      </c>
    </row>
    <row r="22" spans="1:9" ht="12.75">
      <c r="A22" s="2" t="s">
        <v>29</v>
      </c>
      <c r="B22" s="2" t="s">
        <v>30</v>
      </c>
      <c r="C22" s="23">
        <v>150</v>
      </c>
      <c r="D22" s="23">
        <v>150</v>
      </c>
      <c r="E22" s="35">
        <v>100</v>
      </c>
      <c r="F22" s="23">
        <v>68.2</v>
      </c>
      <c r="G22" s="23">
        <v>90</v>
      </c>
      <c r="H22" s="2">
        <v>41</v>
      </c>
      <c r="I22" s="2" t="s">
        <v>5</v>
      </c>
    </row>
    <row r="23" spans="1:9" ht="12.75">
      <c r="A23" s="2" t="s">
        <v>31</v>
      </c>
      <c r="B23" s="2" t="s">
        <v>32</v>
      </c>
      <c r="C23" s="23">
        <v>350</v>
      </c>
      <c r="D23" s="23">
        <v>350</v>
      </c>
      <c r="E23" s="35">
        <v>500</v>
      </c>
      <c r="F23" s="23">
        <v>431</v>
      </c>
      <c r="G23" s="23">
        <v>431</v>
      </c>
      <c r="H23" s="2">
        <v>41</v>
      </c>
      <c r="I23" s="2" t="s">
        <v>5</v>
      </c>
    </row>
    <row r="24" spans="1:9" ht="12.75">
      <c r="A24" s="2" t="s">
        <v>33</v>
      </c>
      <c r="B24" s="2" t="s">
        <v>10</v>
      </c>
      <c r="C24" s="23">
        <v>70</v>
      </c>
      <c r="D24" s="23">
        <v>70</v>
      </c>
      <c r="E24" s="35">
        <v>0</v>
      </c>
      <c r="F24" s="23">
        <v>0</v>
      </c>
      <c r="G24" s="23">
        <v>0</v>
      </c>
      <c r="H24" s="2">
        <v>41</v>
      </c>
      <c r="I24" s="2" t="s">
        <v>5</v>
      </c>
    </row>
    <row r="25" spans="1:9" ht="12.75">
      <c r="A25" s="2" t="s">
        <v>34</v>
      </c>
      <c r="B25" s="2" t="s">
        <v>11</v>
      </c>
      <c r="C25" s="23">
        <v>700</v>
      </c>
      <c r="D25" s="23">
        <v>700</v>
      </c>
      <c r="E25" s="35">
        <v>600</v>
      </c>
      <c r="F25" s="23">
        <v>455</v>
      </c>
      <c r="G25" s="23">
        <v>550</v>
      </c>
      <c r="H25" s="2">
        <v>41</v>
      </c>
      <c r="I25" s="2" t="s">
        <v>5</v>
      </c>
    </row>
    <row r="26" spans="1:9" ht="12.75">
      <c r="A26" s="2" t="s">
        <v>35</v>
      </c>
      <c r="B26" s="2" t="s">
        <v>36</v>
      </c>
      <c r="C26" s="23">
        <v>2300</v>
      </c>
      <c r="D26" s="23">
        <v>2300</v>
      </c>
      <c r="E26" s="35">
        <v>2000</v>
      </c>
      <c r="F26" s="23">
        <v>782</v>
      </c>
      <c r="G26" s="23">
        <v>1500</v>
      </c>
      <c r="H26" s="2">
        <v>41</v>
      </c>
      <c r="I26" s="2" t="s">
        <v>5</v>
      </c>
    </row>
    <row r="27" spans="1:9" ht="12.75">
      <c r="A27" s="2" t="s">
        <v>599</v>
      </c>
      <c r="B27" s="2" t="s">
        <v>600</v>
      </c>
      <c r="C27" s="23">
        <v>0</v>
      </c>
      <c r="D27" s="23">
        <v>0</v>
      </c>
      <c r="E27" s="35">
        <v>4500</v>
      </c>
      <c r="F27" s="23">
        <v>0</v>
      </c>
      <c r="G27" s="23">
        <v>0</v>
      </c>
      <c r="H27" s="2">
        <v>41</v>
      </c>
      <c r="I27" s="2" t="s">
        <v>5</v>
      </c>
    </row>
    <row r="28" spans="2:7" ht="12.75">
      <c r="B28" s="6" t="s">
        <v>347</v>
      </c>
      <c r="C28" s="26">
        <f>SUM(C7:C27)</f>
        <v>33912</v>
      </c>
      <c r="D28" s="26">
        <f>SUM(D7:D27)</f>
        <v>33912</v>
      </c>
      <c r="E28" s="37">
        <f>SUM(E7:E27)</f>
        <v>39090</v>
      </c>
      <c r="F28" s="26">
        <f>SUM(F7:F27)</f>
        <v>21402.26</v>
      </c>
      <c r="G28" s="26">
        <f>SUM(G7:G27)</f>
        <v>28556</v>
      </c>
    </row>
    <row r="29" spans="2:7" ht="12.75">
      <c r="B29" s="6" t="s">
        <v>346</v>
      </c>
      <c r="C29" s="26">
        <f>C28</f>
        <v>33912</v>
      </c>
      <c r="D29" s="26">
        <f>D28</f>
        <v>33912</v>
      </c>
      <c r="E29" s="37">
        <f>E28</f>
        <v>39090</v>
      </c>
      <c r="F29" s="26">
        <f>F28</f>
        <v>21402.26</v>
      </c>
      <c r="G29" s="26">
        <f>G28</f>
        <v>28556</v>
      </c>
    </row>
    <row r="30" spans="2:7" ht="12.75">
      <c r="B30" s="6"/>
      <c r="C30" s="7"/>
      <c r="D30" s="7"/>
      <c r="E30" s="38"/>
      <c r="F30" s="5"/>
      <c r="G30" s="15"/>
    </row>
    <row r="31" spans="2:7" ht="12.75">
      <c r="B31" s="6"/>
      <c r="C31" s="7"/>
      <c r="D31" s="7"/>
      <c r="E31" s="38"/>
      <c r="F31" s="5"/>
      <c r="G31" s="15"/>
    </row>
    <row r="32" spans="2:7" ht="12.75">
      <c r="B32" s="6"/>
      <c r="C32" s="7"/>
      <c r="D32" s="7"/>
      <c r="E32" s="38"/>
      <c r="F32" s="5"/>
      <c r="G32" s="15"/>
    </row>
    <row r="33" spans="3:7" ht="12.75">
      <c r="C33" s="8"/>
      <c r="D33" s="9"/>
      <c r="E33" s="39"/>
      <c r="F33" s="5"/>
      <c r="G33" s="15"/>
    </row>
    <row r="34" spans="2:7" ht="12.75">
      <c r="B34" s="6" t="s">
        <v>348</v>
      </c>
      <c r="C34" s="8"/>
      <c r="D34" s="9"/>
      <c r="E34" s="39"/>
      <c r="F34" s="5"/>
      <c r="G34" s="15"/>
    </row>
    <row r="35" spans="1:9" ht="12.75">
      <c r="A35" s="2" t="s">
        <v>37</v>
      </c>
      <c r="B35" s="2" t="s">
        <v>38</v>
      </c>
      <c r="C35" s="18">
        <v>1820</v>
      </c>
      <c r="D35" s="15">
        <v>1820</v>
      </c>
      <c r="E35" s="40">
        <v>2350</v>
      </c>
      <c r="F35" s="15">
        <v>1201.04</v>
      </c>
      <c r="G35" s="15">
        <v>1701</v>
      </c>
      <c r="H35" s="2">
        <v>41</v>
      </c>
      <c r="I35" s="2" t="s">
        <v>39</v>
      </c>
    </row>
    <row r="36" spans="2:7" ht="12.75">
      <c r="B36" s="6" t="s">
        <v>347</v>
      </c>
      <c r="C36" s="19">
        <f aca="true" t="shared" si="0" ref="C36:G37">C35</f>
        <v>1820</v>
      </c>
      <c r="D36" s="20">
        <f t="shared" si="0"/>
        <v>1820</v>
      </c>
      <c r="E36" s="41">
        <f t="shared" si="0"/>
        <v>2350</v>
      </c>
      <c r="F36" s="20">
        <f t="shared" si="0"/>
        <v>1201.04</v>
      </c>
      <c r="G36" s="20">
        <f t="shared" si="0"/>
        <v>1701</v>
      </c>
    </row>
    <row r="37" spans="2:7" ht="12.75">
      <c r="B37" s="6" t="s">
        <v>348</v>
      </c>
      <c r="C37" s="20">
        <f t="shared" si="0"/>
        <v>1820</v>
      </c>
      <c r="D37" s="20">
        <f t="shared" si="0"/>
        <v>1820</v>
      </c>
      <c r="E37" s="41">
        <f t="shared" si="0"/>
        <v>2350</v>
      </c>
      <c r="F37" s="20">
        <f t="shared" si="0"/>
        <v>1201.04</v>
      </c>
      <c r="G37" s="20">
        <f t="shared" si="0"/>
        <v>1701</v>
      </c>
    </row>
    <row r="38" spans="2:7" ht="12.75">
      <c r="B38" s="6"/>
      <c r="C38" s="10"/>
      <c r="D38" s="7"/>
      <c r="E38" s="38"/>
      <c r="F38" s="5"/>
      <c r="G38" s="9"/>
    </row>
    <row r="39" spans="2:7" ht="12.75">
      <c r="B39" s="6"/>
      <c r="C39" s="10"/>
      <c r="D39" s="7"/>
      <c r="E39" s="38"/>
      <c r="F39" s="5"/>
      <c r="G39" s="9"/>
    </row>
    <row r="40" spans="1:9" ht="49.5" customHeight="1">
      <c r="A40" s="6" t="s">
        <v>0</v>
      </c>
      <c r="B40" s="6" t="s">
        <v>1</v>
      </c>
      <c r="C40" s="80" t="s">
        <v>771</v>
      </c>
      <c r="D40" s="81" t="s">
        <v>772</v>
      </c>
      <c r="E40" s="82" t="s">
        <v>773</v>
      </c>
      <c r="F40" s="83" t="s">
        <v>485</v>
      </c>
      <c r="G40" s="81" t="s">
        <v>547</v>
      </c>
      <c r="H40" s="6" t="s">
        <v>3</v>
      </c>
      <c r="I40" s="3" t="s">
        <v>4</v>
      </c>
    </row>
    <row r="41" spans="2:7" ht="12.75">
      <c r="B41" s="6"/>
      <c r="C41" s="10"/>
      <c r="D41" s="7"/>
      <c r="E41" s="38"/>
      <c r="F41" s="5"/>
      <c r="G41" s="9"/>
    </row>
    <row r="42" spans="2:7" ht="12.75">
      <c r="B42" s="6" t="s">
        <v>349</v>
      </c>
      <c r="C42" s="8"/>
      <c r="D42" s="9"/>
      <c r="E42" s="39"/>
      <c r="F42" s="5"/>
      <c r="G42" s="9"/>
    </row>
    <row r="43" spans="1:9" ht="12.75">
      <c r="A43" s="2" t="s">
        <v>40</v>
      </c>
      <c r="B43" s="2" t="s">
        <v>13</v>
      </c>
      <c r="C43" s="23">
        <v>1762</v>
      </c>
      <c r="D43" s="23">
        <v>1762</v>
      </c>
      <c r="E43" s="35">
        <v>2484</v>
      </c>
      <c r="F43" s="23">
        <v>1527.27</v>
      </c>
      <c r="G43" s="28">
        <v>1946</v>
      </c>
      <c r="H43" s="2">
        <v>41</v>
      </c>
      <c r="I43" s="2" t="s">
        <v>41</v>
      </c>
    </row>
    <row r="44" spans="1:9" ht="12.75">
      <c r="A44" s="2" t="s">
        <v>43</v>
      </c>
      <c r="B44" s="2" t="s">
        <v>6</v>
      </c>
      <c r="C44" s="23">
        <v>440</v>
      </c>
      <c r="D44" s="23">
        <v>440</v>
      </c>
      <c r="E44" s="35">
        <v>496</v>
      </c>
      <c r="F44" s="23">
        <v>0</v>
      </c>
      <c r="G44" s="28">
        <v>0</v>
      </c>
      <c r="H44" s="2">
        <v>41</v>
      </c>
      <c r="I44" s="2" t="s">
        <v>41</v>
      </c>
    </row>
    <row r="45" spans="1:9" ht="12.75">
      <c r="A45" s="2" t="s">
        <v>44</v>
      </c>
      <c r="B45" s="2" t="s">
        <v>15</v>
      </c>
      <c r="C45" s="23">
        <v>220</v>
      </c>
      <c r="D45" s="23">
        <v>220</v>
      </c>
      <c r="E45" s="35">
        <v>0</v>
      </c>
      <c r="F45" s="23">
        <v>0</v>
      </c>
      <c r="G45" s="28">
        <v>0</v>
      </c>
      <c r="H45" s="2">
        <v>41</v>
      </c>
      <c r="I45" s="2" t="s">
        <v>41</v>
      </c>
    </row>
    <row r="46" spans="1:9" ht="12.75">
      <c r="A46" s="2" t="s">
        <v>601</v>
      </c>
      <c r="B46" s="2" t="s">
        <v>602</v>
      </c>
      <c r="C46" s="23">
        <v>0</v>
      </c>
      <c r="D46" s="23">
        <v>0</v>
      </c>
      <c r="E46" s="35">
        <v>298</v>
      </c>
      <c r="F46" s="23">
        <v>174.35</v>
      </c>
      <c r="G46" s="28">
        <v>195</v>
      </c>
      <c r="H46" s="2">
        <v>41</v>
      </c>
      <c r="I46" s="2" t="s">
        <v>41</v>
      </c>
    </row>
    <row r="47" spans="1:9" ht="12.75">
      <c r="A47" s="2" t="s">
        <v>45</v>
      </c>
      <c r="B47" s="2" t="s">
        <v>17</v>
      </c>
      <c r="C47" s="23">
        <v>549</v>
      </c>
      <c r="D47" s="23">
        <v>549</v>
      </c>
      <c r="E47" s="35">
        <v>42</v>
      </c>
      <c r="F47" s="23">
        <v>365.13</v>
      </c>
      <c r="G47" s="28">
        <v>549</v>
      </c>
      <c r="H47" s="2">
        <v>41</v>
      </c>
      <c r="I47" s="2" t="s">
        <v>41</v>
      </c>
    </row>
    <row r="48" spans="1:9" ht="12.75">
      <c r="A48" s="2" t="s">
        <v>603</v>
      </c>
      <c r="B48" s="2" t="s">
        <v>590</v>
      </c>
      <c r="C48" s="23">
        <v>0</v>
      </c>
      <c r="D48" s="23">
        <v>0</v>
      </c>
      <c r="E48" s="35">
        <v>417</v>
      </c>
      <c r="F48" s="23">
        <v>0</v>
      </c>
      <c r="G48" s="28">
        <v>0</v>
      </c>
      <c r="H48" s="2">
        <v>41</v>
      </c>
      <c r="I48" s="2" t="s">
        <v>41</v>
      </c>
    </row>
    <row r="49" spans="1:9" ht="12.75">
      <c r="A49" s="2" t="s">
        <v>604</v>
      </c>
      <c r="B49" s="2" t="s">
        <v>592</v>
      </c>
      <c r="C49" s="23">
        <v>0</v>
      </c>
      <c r="D49" s="23">
        <v>0</v>
      </c>
      <c r="E49" s="35">
        <v>24</v>
      </c>
      <c r="F49" s="23">
        <v>0</v>
      </c>
      <c r="G49" s="28">
        <v>0</v>
      </c>
      <c r="H49" s="2">
        <v>41</v>
      </c>
      <c r="I49" s="2" t="s">
        <v>41</v>
      </c>
    </row>
    <row r="50" spans="1:9" ht="12.75">
      <c r="A50" s="2" t="s">
        <v>605</v>
      </c>
      <c r="B50" s="2" t="s">
        <v>598</v>
      </c>
      <c r="C50" s="23">
        <v>0</v>
      </c>
      <c r="D50" s="23">
        <v>0</v>
      </c>
      <c r="E50" s="35">
        <v>141</v>
      </c>
      <c r="F50" s="23">
        <v>0</v>
      </c>
      <c r="G50" s="28">
        <v>0</v>
      </c>
      <c r="H50" s="2">
        <v>41</v>
      </c>
      <c r="I50" s="2" t="s">
        <v>41</v>
      </c>
    </row>
    <row r="51" spans="1:9" ht="12.75">
      <c r="A51" s="2" t="s">
        <v>46</v>
      </c>
      <c r="B51" s="2" t="s">
        <v>19</v>
      </c>
      <c r="C51" s="23">
        <v>47</v>
      </c>
      <c r="D51" s="23">
        <v>47</v>
      </c>
      <c r="E51" s="35">
        <v>50</v>
      </c>
      <c r="F51" s="23">
        <v>0</v>
      </c>
      <c r="G51" s="28">
        <v>0</v>
      </c>
      <c r="H51" s="2">
        <v>41</v>
      </c>
      <c r="I51" s="2" t="s">
        <v>41</v>
      </c>
    </row>
    <row r="52" spans="1:9" ht="12.75">
      <c r="A52" s="2" t="s">
        <v>47</v>
      </c>
      <c r="B52" s="2" t="s">
        <v>32</v>
      </c>
      <c r="C52" s="23">
        <v>180</v>
      </c>
      <c r="D52" s="23">
        <v>180</v>
      </c>
      <c r="E52" s="35">
        <v>180</v>
      </c>
      <c r="F52" s="23">
        <v>0</v>
      </c>
      <c r="G52" s="28">
        <v>0</v>
      </c>
      <c r="H52" s="2">
        <v>41</v>
      </c>
      <c r="I52" s="2" t="s">
        <v>41</v>
      </c>
    </row>
    <row r="53" spans="1:9" ht="12.75">
      <c r="A53" s="2" t="s">
        <v>48</v>
      </c>
      <c r="B53" s="2" t="s">
        <v>49</v>
      </c>
      <c r="C53" s="23">
        <v>600</v>
      </c>
      <c r="D53" s="23">
        <v>600</v>
      </c>
      <c r="E53" s="35">
        <v>600</v>
      </c>
      <c r="F53" s="23">
        <v>600</v>
      </c>
      <c r="G53" s="28">
        <v>600</v>
      </c>
      <c r="H53" s="2">
        <v>41</v>
      </c>
      <c r="I53" s="2" t="s">
        <v>41</v>
      </c>
    </row>
    <row r="54" spans="1:9" ht="12.75">
      <c r="A54" s="2" t="s">
        <v>50</v>
      </c>
      <c r="B54" s="2" t="s">
        <v>51</v>
      </c>
      <c r="C54" s="23">
        <v>13</v>
      </c>
      <c r="D54" s="23">
        <v>13</v>
      </c>
      <c r="E54" s="35">
        <v>26</v>
      </c>
      <c r="F54" s="23">
        <v>12.52</v>
      </c>
      <c r="G54" s="28">
        <v>18</v>
      </c>
      <c r="H54" s="2">
        <v>41</v>
      </c>
      <c r="I54" s="2" t="s">
        <v>41</v>
      </c>
    </row>
    <row r="55" spans="2:7" ht="12.75">
      <c r="B55" s="6" t="s">
        <v>347</v>
      </c>
      <c r="C55" s="26">
        <f>SUM(C43:C54)</f>
        <v>3811</v>
      </c>
      <c r="D55" s="26">
        <f>SUM(D43:D54)</f>
        <v>3811</v>
      </c>
      <c r="E55" s="37">
        <f>SUM(E43:E54)</f>
        <v>4758</v>
      </c>
      <c r="F55" s="26">
        <f>SUM(F43:F54)</f>
        <v>2679.27</v>
      </c>
      <c r="G55" s="26">
        <f>SUM(G43:G54)</f>
        <v>3308</v>
      </c>
    </row>
    <row r="56" spans="2:7" ht="12.75">
      <c r="B56" s="6" t="s">
        <v>349</v>
      </c>
      <c r="C56" s="26">
        <f>C55</f>
        <v>3811</v>
      </c>
      <c r="D56" s="26">
        <f>SUM(D55)</f>
        <v>3811</v>
      </c>
      <c r="E56" s="37">
        <f>SUM(E55)</f>
        <v>4758</v>
      </c>
      <c r="F56" s="26">
        <f>SUM(F55)</f>
        <v>2679.27</v>
      </c>
      <c r="G56" s="26">
        <f>G55</f>
        <v>3308</v>
      </c>
    </row>
    <row r="57" spans="2:7" ht="12.75">
      <c r="B57" s="6" t="s">
        <v>490</v>
      </c>
      <c r="C57" s="26">
        <f>SUM(C29+C37+C56)</f>
        <v>39543</v>
      </c>
      <c r="D57" s="26">
        <f>SUM(D29+D37+D56)</f>
        <v>39543</v>
      </c>
      <c r="E57" s="37">
        <f>SUM(E29+E37+E56)</f>
        <v>46198</v>
      </c>
      <c r="F57" s="26">
        <f>SUM(F29+F37+F56)</f>
        <v>25282.57</v>
      </c>
      <c r="G57" s="26">
        <f>SUM(G29+G37+G56)</f>
        <v>33565</v>
      </c>
    </row>
    <row r="58" spans="2:7" ht="12.75">
      <c r="B58" s="6"/>
      <c r="C58" s="10"/>
      <c r="D58" s="7"/>
      <c r="E58" s="41"/>
      <c r="F58" s="5"/>
      <c r="G58" s="9"/>
    </row>
    <row r="59" spans="2:7" ht="12.75">
      <c r="B59" s="6"/>
      <c r="C59" s="10"/>
      <c r="D59" s="7"/>
      <c r="E59" s="38"/>
      <c r="F59" s="5"/>
      <c r="G59" s="9"/>
    </row>
    <row r="60" spans="2:7" ht="12.75">
      <c r="B60" s="6" t="s">
        <v>350</v>
      </c>
      <c r="C60" s="8"/>
      <c r="D60" s="9"/>
      <c r="E60" s="39"/>
      <c r="F60" s="5"/>
      <c r="G60" s="9"/>
    </row>
    <row r="61" spans="1:9" ht="12.75">
      <c r="A61" s="2" t="s">
        <v>52</v>
      </c>
      <c r="B61" s="2" t="s">
        <v>13</v>
      </c>
      <c r="C61" s="23">
        <v>15222</v>
      </c>
      <c r="D61" s="23">
        <v>15222</v>
      </c>
      <c r="E61" s="35">
        <v>15651</v>
      </c>
      <c r="F61" s="23">
        <v>12398.36</v>
      </c>
      <c r="G61" s="23">
        <v>15222</v>
      </c>
      <c r="H61" s="2">
        <v>41</v>
      </c>
      <c r="I61" s="2" t="s">
        <v>53</v>
      </c>
    </row>
    <row r="62" spans="1:9" ht="12.75">
      <c r="A62" s="2" t="s">
        <v>54</v>
      </c>
      <c r="B62" s="2" t="s">
        <v>42</v>
      </c>
      <c r="C62" s="23">
        <v>2809</v>
      </c>
      <c r="D62" s="23">
        <v>2809</v>
      </c>
      <c r="E62" s="35">
        <v>2809</v>
      </c>
      <c r="F62" s="23">
        <v>1629.74</v>
      </c>
      <c r="G62" s="23">
        <v>2809</v>
      </c>
      <c r="H62" s="2">
        <v>41</v>
      </c>
      <c r="I62" s="2" t="s">
        <v>53</v>
      </c>
    </row>
    <row r="63" spans="1:9" ht="12.75">
      <c r="A63" s="2" t="s">
        <v>55</v>
      </c>
      <c r="B63" s="2" t="s">
        <v>6</v>
      </c>
      <c r="C63" s="23">
        <v>1650</v>
      </c>
      <c r="D63" s="23">
        <v>1650</v>
      </c>
      <c r="E63" s="35">
        <v>1860</v>
      </c>
      <c r="F63" s="23">
        <v>1455</v>
      </c>
      <c r="G63" s="23">
        <v>1650</v>
      </c>
      <c r="H63" s="2">
        <v>41</v>
      </c>
      <c r="I63" s="2" t="s">
        <v>53</v>
      </c>
    </row>
    <row r="64" spans="1:9" ht="12.75">
      <c r="A64" s="2" t="s">
        <v>56</v>
      </c>
      <c r="B64" s="2" t="s">
        <v>15</v>
      </c>
      <c r="C64" s="23">
        <v>2218</v>
      </c>
      <c r="D64" s="23">
        <v>2218</v>
      </c>
      <c r="E64" s="35">
        <v>2182</v>
      </c>
      <c r="F64" s="23">
        <v>1539.4</v>
      </c>
      <c r="G64" s="23">
        <v>2218</v>
      </c>
      <c r="H64" s="2">
        <v>41</v>
      </c>
      <c r="I64" s="2" t="s">
        <v>53</v>
      </c>
    </row>
    <row r="65" spans="1:9" ht="12.75">
      <c r="A65" s="2" t="s">
        <v>57</v>
      </c>
      <c r="B65" s="2" t="s">
        <v>58</v>
      </c>
      <c r="C65" s="23">
        <v>0</v>
      </c>
      <c r="D65" s="23">
        <v>0</v>
      </c>
      <c r="E65" s="35">
        <v>0</v>
      </c>
      <c r="F65" s="23">
        <v>1</v>
      </c>
      <c r="G65" s="23">
        <v>1</v>
      </c>
      <c r="H65" s="2">
        <v>41</v>
      </c>
      <c r="I65" s="2" t="s">
        <v>53</v>
      </c>
    </row>
    <row r="66" spans="1:9" ht="12.75">
      <c r="A66" s="2" t="s">
        <v>59</v>
      </c>
      <c r="B66" s="2" t="s">
        <v>17</v>
      </c>
      <c r="C66" s="23">
        <v>5821</v>
      </c>
      <c r="D66" s="23">
        <v>5821</v>
      </c>
      <c r="E66" s="35">
        <v>305</v>
      </c>
      <c r="F66" s="23">
        <v>4025.09</v>
      </c>
      <c r="G66" s="23">
        <v>5821</v>
      </c>
      <c r="H66" s="2">
        <v>41</v>
      </c>
      <c r="I66" s="2" t="s">
        <v>53</v>
      </c>
    </row>
    <row r="67" spans="1:9" ht="12.75">
      <c r="A67" s="2" t="s">
        <v>606</v>
      </c>
      <c r="B67" s="2" t="s">
        <v>17</v>
      </c>
      <c r="C67" s="23">
        <v>287</v>
      </c>
      <c r="D67" s="23">
        <v>287</v>
      </c>
      <c r="E67" s="35">
        <v>0</v>
      </c>
      <c r="F67" s="23">
        <v>0</v>
      </c>
      <c r="G67" s="23">
        <v>0</v>
      </c>
      <c r="H67" s="2">
        <v>41</v>
      </c>
      <c r="I67" s="2" t="s">
        <v>53</v>
      </c>
    </row>
    <row r="68" spans="1:9" ht="12.75">
      <c r="A68" s="2" t="s">
        <v>607</v>
      </c>
      <c r="B68" s="2" t="s">
        <v>590</v>
      </c>
      <c r="C68" s="23">
        <v>0</v>
      </c>
      <c r="D68" s="23">
        <v>0</v>
      </c>
      <c r="E68" s="35">
        <v>3597</v>
      </c>
      <c r="F68" s="23">
        <v>0</v>
      </c>
      <c r="G68" s="23">
        <v>0</v>
      </c>
      <c r="H68" s="2">
        <v>41</v>
      </c>
      <c r="I68" s="2" t="s">
        <v>53</v>
      </c>
    </row>
    <row r="69" spans="1:9" ht="12.75">
      <c r="A69" s="2" t="s">
        <v>608</v>
      </c>
      <c r="B69" s="2" t="s">
        <v>592</v>
      </c>
      <c r="C69" s="23">
        <v>0</v>
      </c>
      <c r="D69" s="23">
        <v>0</v>
      </c>
      <c r="E69" s="35">
        <v>206</v>
      </c>
      <c r="F69" s="23">
        <v>0</v>
      </c>
      <c r="G69" s="23">
        <v>0</v>
      </c>
      <c r="H69" s="2">
        <v>41</v>
      </c>
      <c r="I69" s="2" t="s">
        <v>53</v>
      </c>
    </row>
    <row r="70" spans="1:9" ht="12.75">
      <c r="A70" s="2" t="s">
        <v>609</v>
      </c>
      <c r="B70" s="2" t="s">
        <v>594</v>
      </c>
      <c r="C70" s="23">
        <v>0</v>
      </c>
      <c r="D70" s="23">
        <v>0</v>
      </c>
      <c r="E70" s="35">
        <v>692</v>
      </c>
      <c r="F70" s="23">
        <v>0</v>
      </c>
      <c r="G70" s="23">
        <v>0</v>
      </c>
      <c r="H70" s="2">
        <v>41</v>
      </c>
      <c r="I70" s="2" t="s">
        <v>53</v>
      </c>
    </row>
    <row r="71" spans="1:9" ht="12.75">
      <c r="A71" s="2" t="s">
        <v>610</v>
      </c>
      <c r="B71" s="2" t="s">
        <v>596</v>
      </c>
      <c r="C71" s="23">
        <v>0</v>
      </c>
      <c r="D71" s="23">
        <v>0</v>
      </c>
      <c r="E71" s="35">
        <v>218</v>
      </c>
      <c r="F71" s="23">
        <v>0</v>
      </c>
      <c r="G71" s="23">
        <v>0</v>
      </c>
      <c r="H71" s="2">
        <v>41</v>
      </c>
      <c r="I71" s="2" t="s">
        <v>53</v>
      </c>
    </row>
    <row r="72" spans="1:9" ht="12.75">
      <c r="A72" s="2" t="s">
        <v>611</v>
      </c>
      <c r="B72" s="2" t="s">
        <v>598</v>
      </c>
      <c r="C72" s="23">
        <v>0</v>
      </c>
      <c r="D72" s="23">
        <v>0</v>
      </c>
      <c r="E72" s="35">
        <v>1220</v>
      </c>
      <c r="F72" s="23">
        <v>0</v>
      </c>
      <c r="G72" s="23">
        <v>0</v>
      </c>
      <c r="H72" s="2">
        <v>41</v>
      </c>
      <c r="I72" s="2" t="s">
        <v>53</v>
      </c>
    </row>
    <row r="73" spans="1:9" ht="12.75">
      <c r="A73" s="2" t="s">
        <v>60</v>
      </c>
      <c r="B73" s="2" t="s">
        <v>19</v>
      </c>
      <c r="C73" s="23">
        <v>250</v>
      </c>
      <c r="D73" s="23">
        <v>250</v>
      </c>
      <c r="E73" s="35">
        <v>250</v>
      </c>
      <c r="F73" s="23">
        <v>148.01</v>
      </c>
      <c r="G73" s="23">
        <v>200</v>
      </c>
      <c r="H73" s="2">
        <v>41</v>
      </c>
      <c r="I73" s="2" t="s">
        <v>53</v>
      </c>
    </row>
    <row r="74" spans="1:9" ht="12.75">
      <c r="A74" s="2" t="s">
        <v>61</v>
      </c>
      <c r="B74" s="2" t="s">
        <v>62</v>
      </c>
      <c r="C74" s="23">
        <v>2000</v>
      </c>
      <c r="D74" s="23">
        <v>2000</v>
      </c>
      <c r="E74" s="35">
        <v>1882</v>
      </c>
      <c r="F74" s="23">
        <v>2525.55</v>
      </c>
      <c r="G74" s="23">
        <v>2972</v>
      </c>
      <c r="H74" s="2">
        <v>41</v>
      </c>
      <c r="I74" s="2" t="s">
        <v>53</v>
      </c>
    </row>
    <row r="75" spans="1:9" ht="12.75">
      <c r="A75" s="2" t="s">
        <v>63</v>
      </c>
      <c r="B75" s="2" t="s">
        <v>64</v>
      </c>
      <c r="C75" s="23">
        <v>650</v>
      </c>
      <c r="D75" s="23">
        <v>650</v>
      </c>
      <c r="E75" s="35">
        <v>690</v>
      </c>
      <c r="F75" s="23">
        <v>598.77</v>
      </c>
      <c r="G75" s="23">
        <v>719</v>
      </c>
      <c r="H75" s="2">
        <v>41</v>
      </c>
      <c r="I75" s="2" t="s">
        <v>53</v>
      </c>
    </row>
    <row r="76" spans="1:9" ht="51.75" customHeight="1">
      <c r="A76" s="6" t="s">
        <v>0</v>
      </c>
      <c r="B76" s="6" t="s">
        <v>1</v>
      </c>
      <c r="C76" s="84" t="s">
        <v>771</v>
      </c>
      <c r="D76" s="84" t="s">
        <v>2</v>
      </c>
      <c r="E76" s="85" t="s">
        <v>746</v>
      </c>
      <c r="F76" s="84" t="s">
        <v>485</v>
      </c>
      <c r="G76" s="84" t="s">
        <v>547</v>
      </c>
      <c r="H76" s="6" t="s">
        <v>3</v>
      </c>
      <c r="I76" s="3" t="s">
        <v>4</v>
      </c>
    </row>
    <row r="77" spans="1:9" ht="12.75">
      <c r="A77" s="2" t="s">
        <v>65</v>
      </c>
      <c r="B77" s="2" t="s">
        <v>66</v>
      </c>
      <c r="C77" s="23">
        <v>400</v>
      </c>
      <c r="D77" s="23">
        <v>400</v>
      </c>
      <c r="E77" s="35">
        <v>350</v>
      </c>
      <c r="F77" s="23">
        <v>268.15</v>
      </c>
      <c r="G77" s="23">
        <v>320</v>
      </c>
      <c r="H77" s="2">
        <v>41</v>
      </c>
      <c r="I77" s="2" t="s">
        <v>53</v>
      </c>
    </row>
    <row r="78" spans="1:9" ht="12.75">
      <c r="A78" s="2" t="s">
        <v>67</v>
      </c>
      <c r="B78" s="2" t="s">
        <v>68</v>
      </c>
      <c r="C78" s="23">
        <v>400</v>
      </c>
      <c r="D78" s="23">
        <v>400</v>
      </c>
      <c r="E78" s="35">
        <v>500</v>
      </c>
      <c r="F78" s="23">
        <v>317.85</v>
      </c>
      <c r="G78" s="23">
        <v>360</v>
      </c>
      <c r="H78" s="2">
        <v>41</v>
      </c>
      <c r="I78" s="2" t="s">
        <v>53</v>
      </c>
    </row>
    <row r="79" spans="1:9" ht="12.75">
      <c r="A79" s="2" t="s">
        <v>69</v>
      </c>
      <c r="B79" s="2" t="s">
        <v>70</v>
      </c>
      <c r="C79" s="23">
        <v>1000</v>
      </c>
      <c r="D79" s="23">
        <v>1000</v>
      </c>
      <c r="E79" s="35">
        <v>700</v>
      </c>
      <c r="F79" s="23">
        <v>330.22</v>
      </c>
      <c r="G79" s="23">
        <v>430</v>
      </c>
      <c r="H79" s="2">
        <v>41</v>
      </c>
      <c r="I79" s="2" t="s">
        <v>53</v>
      </c>
    </row>
    <row r="80" spans="1:9" ht="12.75">
      <c r="A80" s="2" t="s">
        <v>71</v>
      </c>
      <c r="B80" s="2" t="s">
        <v>72</v>
      </c>
      <c r="C80" s="23">
        <v>223</v>
      </c>
      <c r="D80" s="23">
        <v>223</v>
      </c>
      <c r="E80" s="35">
        <v>223</v>
      </c>
      <c r="F80" s="23">
        <v>222.96</v>
      </c>
      <c r="G80" s="23">
        <v>223</v>
      </c>
      <c r="H80" s="2">
        <v>41</v>
      </c>
      <c r="I80" s="2" t="s">
        <v>53</v>
      </c>
    </row>
    <row r="81" spans="1:9" ht="12.75">
      <c r="A81" s="2" t="s">
        <v>73</v>
      </c>
      <c r="B81" s="2" t="s">
        <v>74</v>
      </c>
      <c r="C81" s="23">
        <v>1600</v>
      </c>
      <c r="D81" s="23">
        <v>1000</v>
      </c>
      <c r="E81" s="35">
        <v>300</v>
      </c>
      <c r="F81" s="23">
        <v>805.6</v>
      </c>
      <c r="G81" s="23">
        <v>806</v>
      </c>
      <c r="H81" s="2">
        <v>41</v>
      </c>
      <c r="I81" s="2" t="s">
        <v>53</v>
      </c>
    </row>
    <row r="82" spans="1:9" ht="12.75">
      <c r="A82" s="2" t="s">
        <v>75</v>
      </c>
      <c r="B82" s="2" t="s">
        <v>7</v>
      </c>
      <c r="C82" s="23">
        <v>1500</v>
      </c>
      <c r="D82" s="23">
        <v>1500</v>
      </c>
      <c r="E82" s="35">
        <v>1600</v>
      </c>
      <c r="F82" s="23">
        <v>1397.7</v>
      </c>
      <c r="G82" s="23">
        <v>1500</v>
      </c>
      <c r="H82" s="2">
        <v>41</v>
      </c>
      <c r="I82" s="2" t="s">
        <v>53</v>
      </c>
    </row>
    <row r="83" spans="1:9" ht="12.75">
      <c r="A83" s="2" t="s">
        <v>612</v>
      </c>
      <c r="B83" s="2" t="s">
        <v>7</v>
      </c>
      <c r="C83" s="23">
        <v>0</v>
      </c>
      <c r="D83" s="23">
        <v>1588</v>
      </c>
      <c r="E83" s="35">
        <v>0</v>
      </c>
      <c r="F83" s="23">
        <v>337.69</v>
      </c>
      <c r="G83" s="23">
        <v>1588</v>
      </c>
      <c r="H83" s="2">
        <v>111</v>
      </c>
      <c r="I83" s="2" t="s">
        <v>53</v>
      </c>
    </row>
    <row r="84" spans="1:9" ht="12.75">
      <c r="A84" s="2" t="s">
        <v>76</v>
      </c>
      <c r="B84" s="2" t="s">
        <v>77</v>
      </c>
      <c r="C84" s="23">
        <v>300</v>
      </c>
      <c r="D84" s="23">
        <v>300</v>
      </c>
      <c r="E84" s="35">
        <v>300</v>
      </c>
      <c r="F84" s="23">
        <v>213.8</v>
      </c>
      <c r="G84" s="23">
        <v>220</v>
      </c>
      <c r="H84" s="2">
        <v>41</v>
      </c>
      <c r="I84" s="2" t="s">
        <v>53</v>
      </c>
    </row>
    <row r="85" spans="1:9" ht="12.75">
      <c r="A85" s="2" t="s">
        <v>78</v>
      </c>
      <c r="B85" s="2" t="s">
        <v>79</v>
      </c>
      <c r="C85" s="23">
        <v>500</v>
      </c>
      <c r="D85" s="23">
        <v>500</v>
      </c>
      <c r="E85" s="35">
        <v>300</v>
      </c>
      <c r="F85" s="23">
        <v>422.7</v>
      </c>
      <c r="G85" s="23">
        <v>450</v>
      </c>
      <c r="H85" s="2">
        <v>41</v>
      </c>
      <c r="I85" s="2" t="s">
        <v>53</v>
      </c>
    </row>
    <row r="86" spans="1:9" ht="12.75">
      <c r="A86" s="2" t="s">
        <v>613</v>
      </c>
      <c r="B86" s="2" t="s">
        <v>614</v>
      </c>
      <c r="C86" s="23">
        <v>0</v>
      </c>
      <c r="D86" s="23">
        <v>3281</v>
      </c>
      <c r="E86" s="35">
        <v>0</v>
      </c>
      <c r="F86" s="23">
        <v>3280.9</v>
      </c>
      <c r="G86" s="23">
        <v>3281</v>
      </c>
      <c r="H86" s="2">
        <v>46</v>
      </c>
      <c r="I86" s="2" t="s">
        <v>53</v>
      </c>
    </row>
    <row r="87" spans="1:9" ht="12.75">
      <c r="A87" s="2" t="s">
        <v>615</v>
      </c>
      <c r="B87" s="2" t="s">
        <v>614</v>
      </c>
      <c r="C87" s="23">
        <v>0</v>
      </c>
      <c r="D87" s="23">
        <v>0</v>
      </c>
      <c r="E87" s="35">
        <v>200</v>
      </c>
      <c r="F87" s="23">
        <v>0</v>
      </c>
      <c r="G87" s="23">
        <v>0</v>
      </c>
      <c r="H87" s="2">
        <v>41</v>
      </c>
      <c r="I87" s="2" t="s">
        <v>53</v>
      </c>
    </row>
    <row r="88" spans="1:9" ht="12.75">
      <c r="A88" s="2" t="s">
        <v>80</v>
      </c>
      <c r="B88" s="2" t="s">
        <v>81</v>
      </c>
      <c r="C88" s="23">
        <v>1200</v>
      </c>
      <c r="D88" s="23">
        <v>6750</v>
      </c>
      <c r="E88" s="35">
        <v>1000</v>
      </c>
      <c r="F88" s="23">
        <v>1705</v>
      </c>
      <c r="G88" s="23">
        <v>6750</v>
      </c>
      <c r="H88" s="2">
        <v>41</v>
      </c>
      <c r="I88" s="2" t="s">
        <v>53</v>
      </c>
    </row>
    <row r="89" spans="1:9" ht="12.75">
      <c r="A89" s="2" t="s">
        <v>82</v>
      </c>
      <c r="B89" s="2" t="s">
        <v>10</v>
      </c>
      <c r="C89" s="23">
        <v>2300</v>
      </c>
      <c r="D89" s="23">
        <v>2300</v>
      </c>
      <c r="E89" s="35">
        <v>3500</v>
      </c>
      <c r="F89" s="23">
        <v>3637.45</v>
      </c>
      <c r="G89" s="23">
        <v>3700</v>
      </c>
      <c r="H89" s="2">
        <v>41</v>
      </c>
      <c r="I89" s="2" t="s">
        <v>53</v>
      </c>
    </row>
    <row r="90" spans="1:9" ht="12.75">
      <c r="A90" s="2" t="s">
        <v>83</v>
      </c>
      <c r="B90" s="2" t="s">
        <v>49</v>
      </c>
      <c r="C90" s="23">
        <v>1500</v>
      </c>
      <c r="D90" s="23">
        <v>4500</v>
      </c>
      <c r="E90" s="35">
        <v>1500</v>
      </c>
      <c r="F90" s="23">
        <v>2204.92</v>
      </c>
      <c r="G90" s="23">
        <v>4500</v>
      </c>
      <c r="H90" s="2">
        <v>41</v>
      </c>
      <c r="I90" s="2" t="s">
        <v>53</v>
      </c>
    </row>
    <row r="91" spans="1:9" ht="12.75">
      <c r="A91" s="2" t="s">
        <v>84</v>
      </c>
      <c r="B91" s="2" t="s">
        <v>85</v>
      </c>
      <c r="C91" s="23">
        <v>1000</v>
      </c>
      <c r="D91" s="23">
        <v>1000</v>
      </c>
      <c r="E91" s="35">
        <v>800</v>
      </c>
      <c r="F91" s="23">
        <v>618.39</v>
      </c>
      <c r="G91" s="23">
        <v>700</v>
      </c>
      <c r="H91" s="2">
        <v>41</v>
      </c>
      <c r="I91" s="2" t="s">
        <v>53</v>
      </c>
    </row>
    <row r="92" spans="1:9" ht="12.75">
      <c r="A92" s="2" t="s">
        <v>86</v>
      </c>
      <c r="B92" s="2" t="s">
        <v>11</v>
      </c>
      <c r="C92" s="23">
        <v>1500</v>
      </c>
      <c r="D92" s="23">
        <v>1500</v>
      </c>
      <c r="E92" s="35">
        <v>1500</v>
      </c>
      <c r="F92" s="23">
        <v>913.98</v>
      </c>
      <c r="G92" s="23">
        <v>914</v>
      </c>
      <c r="H92" s="2">
        <v>41</v>
      </c>
      <c r="I92" s="2" t="s">
        <v>53</v>
      </c>
    </row>
    <row r="93" spans="1:9" ht="12.75">
      <c r="A93" s="2" t="s">
        <v>87</v>
      </c>
      <c r="B93" s="2" t="s">
        <v>88</v>
      </c>
      <c r="C93" s="23">
        <v>610</v>
      </c>
      <c r="D93" s="23">
        <v>610</v>
      </c>
      <c r="E93" s="35">
        <v>610</v>
      </c>
      <c r="F93" s="23">
        <v>601.31</v>
      </c>
      <c r="G93" s="23">
        <v>602</v>
      </c>
      <c r="H93" s="2">
        <v>41</v>
      </c>
      <c r="I93" s="2" t="s">
        <v>53</v>
      </c>
    </row>
    <row r="94" spans="1:9" ht="12.75">
      <c r="A94" s="2" t="s">
        <v>89</v>
      </c>
      <c r="B94" s="2" t="s">
        <v>51</v>
      </c>
      <c r="C94" s="23">
        <v>180</v>
      </c>
      <c r="D94" s="23">
        <v>180</v>
      </c>
      <c r="E94" s="35">
        <v>180</v>
      </c>
      <c r="F94" s="23">
        <v>119.87</v>
      </c>
      <c r="G94" s="23">
        <v>180</v>
      </c>
      <c r="H94" s="2">
        <v>41</v>
      </c>
      <c r="I94" s="2" t="s">
        <v>53</v>
      </c>
    </row>
    <row r="95" spans="1:9" ht="12.75">
      <c r="A95" s="2" t="s">
        <v>518</v>
      </c>
      <c r="B95" s="2" t="s">
        <v>519</v>
      </c>
      <c r="C95" s="23">
        <v>100</v>
      </c>
      <c r="D95" s="23">
        <v>100</v>
      </c>
      <c r="E95" s="35">
        <v>200</v>
      </c>
      <c r="F95" s="23">
        <v>159.5</v>
      </c>
      <c r="G95" s="23">
        <v>160</v>
      </c>
      <c r="H95" s="2">
        <v>41</v>
      </c>
      <c r="I95" s="2" t="s">
        <v>53</v>
      </c>
    </row>
    <row r="96" spans="1:9" ht="12.75">
      <c r="A96" s="2" t="s">
        <v>90</v>
      </c>
      <c r="B96" s="2" t="s">
        <v>91</v>
      </c>
      <c r="C96" s="23">
        <v>1260</v>
      </c>
      <c r="D96" s="23">
        <v>1260</v>
      </c>
      <c r="E96" s="35">
        <v>3876</v>
      </c>
      <c r="F96" s="23">
        <v>721.7</v>
      </c>
      <c r="G96" s="23">
        <v>900</v>
      </c>
      <c r="H96" s="2">
        <v>41</v>
      </c>
      <c r="I96" s="2" t="s">
        <v>53</v>
      </c>
    </row>
    <row r="97" spans="1:9" ht="12.75">
      <c r="A97" s="2" t="s">
        <v>520</v>
      </c>
      <c r="B97" s="2" t="s">
        <v>521</v>
      </c>
      <c r="C97" s="23">
        <v>0</v>
      </c>
      <c r="D97" s="23">
        <v>0</v>
      </c>
      <c r="E97" s="35">
        <v>50</v>
      </c>
      <c r="F97" s="23">
        <v>11.95</v>
      </c>
      <c r="G97" s="23">
        <v>12</v>
      </c>
      <c r="H97" s="2">
        <v>41</v>
      </c>
      <c r="I97" s="2" t="s">
        <v>53</v>
      </c>
    </row>
    <row r="98" spans="1:9" ht="12.75">
      <c r="A98" s="2" t="s">
        <v>616</v>
      </c>
      <c r="B98" s="2" t="s">
        <v>617</v>
      </c>
      <c r="C98" s="23">
        <v>0</v>
      </c>
      <c r="D98" s="23">
        <v>0</v>
      </c>
      <c r="E98" s="35">
        <v>100</v>
      </c>
      <c r="F98" s="23">
        <v>70.16</v>
      </c>
      <c r="G98" s="23">
        <v>72</v>
      </c>
      <c r="H98" s="2">
        <v>41</v>
      </c>
      <c r="I98" s="2" t="s">
        <v>53</v>
      </c>
    </row>
    <row r="99" spans="1:9" ht="12.75">
      <c r="A99" s="2" t="s">
        <v>92</v>
      </c>
      <c r="B99" s="2" t="s">
        <v>38</v>
      </c>
      <c r="C99" s="23">
        <v>700</v>
      </c>
      <c r="D99" s="23">
        <v>700</v>
      </c>
      <c r="E99" s="35">
        <v>1200</v>
      </c>
      <c r="F99" s="23">
        <v>700</v>
      </c>
      <c r="G99" s="23">
        <v>700</v>
      </c>
      <c r="H99" s="2">
        <v>41</v>
      </c>
      <c r="I99" s="2" t="s">
        <v>53</v>
      </c>
    </row>
    <row r="100" spans="1:9" ht="12.75">
      <c r="A100" s="2" t="s">
        <v>543</v>
      </c>
      <c r="B100" s="2" t="s">
        <v>544</v>
      </c>
      <c r="C100" s="23">
        <v>2500</v>
      </c>
      <c r="D100" s="23">
        <v>2500</v>
      </c>
      <c r="E100" s="35">
        <v>1500</v>
      </c>
      <c r="F100" s="23">
        <v>0</v>
      </c>
      <c r="G100" s="23">
        <v>0</v>
      </c>
      <c r="H100" s="2">
        <v>41</v>
      </c>
      <c r="I100" s="2" t="s">
        <v>53</v>
      </c>
    </row>
    <row r="101" spans="2:7" ht="12.75">
      <c r="B101" s="6" t="s">
        <v>347</v>
      </c>
      <c r="C101" s="24">
        <f>SUM(C61:C100)</f>
        <v>49680</v>
      </c>
      <c r="D101" s="24">
        <f>SUM(D61:D100)</f>
        <v>62499</v>
      </c>
      <c r="E101" s="42">
        <f>SUM(E61:E100)</f>
        <v>52051</v>
      </c>
      <c r="F101" s="24">
        <f>SUM(F61:F100)</f>
        <v>43382.719999999994</v>
      </c>
      <c r="G101" s="24">
        <f>SUM(G61:G100)</f>
        <v>59980</v>
      </c>
    </row>
    <row r="102" spans="2:7" ht="12.75">
      <c r="B102" s="6" t="s">
        <v>350</v>
      </c>
      <c r="C102" s="24">
        <f>SUM(C101)</f>
        <v>49680</v>
      </c>
      <c r="D102" s="24">
        <f>D101</f>
        <v>62499</v>
      </c>
      <c r="E102" s="42">
        <f>E101</f>
        <v>52051</v>
      </c>
      <c r="F102" s="24">
        <f>F101</f>
        <v>43382.719999999994</v>
      </c>
      <c r="G102" s="24">
        <f>G101</f>
        <v>59980</v>
      </c>
    </row>
    <row r="103" spans="2:7" ht="12.75">
      <c r="B103" s="6"/>
      <c r="C103" s="10"/>
      <c r="D103" s="7"/>
      <c r="E103" s="38"/>
      <c r="F103" s="5"/>
      <c r="G103" s="9"/>
    </row>
    <row r="104" spans="2:7" ht="12.75">
      <c r="B104" s="6"/>
      <c r="C104" s="10"/>
      <c r="D104" s="7"/>
      <c r="E104" s="38"/>
      <c r="F104" s="5"/>
      <c r="G104" s="9"/>
    </row>
    <row r="105" spans="2:7" ht="12.75">
      <c r="B105" s="6" t="s">
        <v>351</v>
      </c>
      <c r="C105" s="8"/>
      <c r="D105" s="9"/>
      <c r="E105" s="39"/>
      <c r="F105" s="5"/>
      <c r="G105" s="9"/>
    </row>
    <row r="106" spans="1:9" ht="12.75">
      <c r="A106" s="2" t="s">
        <v>93</v>
      </c>
      <c r="B106" s="2" t="s">
        <v>32</v>
      </c>
      <c r="C106" s="28">
        <v>500</v>
      </c>
      <c r="D106" s="30">
        <v>500</v>
      </c>
      <c r="E106" s="43">
        <v>500</v>
      </c>
      <c r="F106" s="30">
        <v>183</v>
      </c>
      <c r="G106" s="30">
        <v>228</v>
      </c>
      <c r="H106" s="5">
        <v>41</v>
      </c>
      <c r="I106" s="2" t="s">
        <v>94</v>
      </c>
    </row>
    <row r="107" spans="2:7" ht="12.75">
      <c r="B107" s="6" t="s">
        <v>347</v>
      </c>
      <c r="C107" s="26">
        <f>C106</f>
        <v>500</v>
      </c>
      <c r="D107" s="31">
        <f>D106</f>
        <v>500</v>
      </c>
      <c r="E107" s="44">
        <f>E106</f>
        <v>500</v>
      </c>
      <c r="F107" s="31">
        <f>F106</f>
        <v>183</v>
      </c>
      <c r="G107" s="31">
        <f>G106</f>
        <v>228</v>
      </c>
    </row>
    <row r="108" spans="2:7" ht="12.75">
      <c r="B108" s="6" t="s">
        <v>351</v>
      </c>
      <c r="C108" s="26">
        <f>C106</f>
        <v>500</v>
      </c>
      <c r="D108" s="31">
        <f>D107</f>
        <v>500</v>
      </c>
      <c r="E108" s="44">
        <f>E107</f>
        <v>500</v>
      </c>
      <c r="F108" s="31">
        <f>F107</f>
        <v>183</v>
      </c>
      <c r="G108" s="31">
        <f>G107</f>
        <v>228</v>
      </c>
    </row>
    <row r="109" spans="2:7" ht="12.75">
      <c r="B109" s="6" t="s">
        <v>491</v>
      </c>
      <c r="C109" s="31">
        <f>SUM(C102+C108)</f>
        <v>50180</v>
      </c>
      <c r="D109" s="31">
        <f>SUM(D102+D108)</f>
        <v>62999</v>
      </c>
      <c r="E109" s="44">
        <f>SUM(E102+E108)</f>
        <v>52551</v>
      </c>
      <c r="F109" s="31">
        <f>SUM(F102+F108)</f>
        <v>43565.719999999994</v>
      </c>
      <c r="G109" s="31">
        <f>SUM(G102+G108)</f>
        <v>60208</v>
      </c>
    </row>
    <row r="110" spans="2:7" ht="12.75">
      <c r="B110" s="6"/>
      <c r="C110" s="31"/>
      <c r="D110" s="31"/>
      <c r="E110" s="44"/>
      <c r="F110" s="30"/>
      <c r="G110" s="31"/>
    </row>
    <row r="111" spans="1:9" ht="53.25" customHeight="1">
      <c r="A111" s="6" t="s">
        <v>0</v>
      </c>
      <c r="B111" s="6" t="s">
        <v>1</v>
      </c>
      <c r="C111" s="86" t="s">
        <v>771</v>
      </c>
      <c r="D111" s="87" t="s">
        <v>2</v>
      </c>
      <c r="E111" s="88" t="s">
        <v>746</v>
      </c>
      <c r="F111" s="83" t="s">
        <v>485</v>
      </c>
      <c r="G111" s="81" t="s">
        <v>547</v>
      </c>
      <c r="H111" s="6" t="s">
        <v>3</v>
      </c>
      <c r="I111" s="3" t="s">
        <v>4</v>
      </c>
    </row>
    <row r="112" spans="2:7" ht="12.75">
      <c r="B112" s="6" t="s">
        <v>352</v>
      </c>
      <c r="C112" s="8"/>
      <c r="D112" s="9"/>
      <c r="E112" s="39"/>
      <c r="F112" s="5"/>
      <c r="G112" s="9"/>
    </row>
    <row r="113" spans="1:9" ht="12.75">
      <c r="A113" s="2" t="s">
        <v>618</v>
      </c>
      <c r="B113" s="2" t="s">
        <v>619</v>
      </c>
      <c r="C113" s="23">
        <v>0</v>
      </c>
      <c r="D113" s="23">
        <v>62</v>
      </c>
      <c r="E113" s="35">
        <v>126</v>
      </c>
      <c r="F113" s="23">
        <v>4</v>
      </c>
      <c r="G113" s="23">
        <v>84</v>
      </c>
      <c r="H113" s="2">
        <v>111</v>
      </c>
      <c r="I113" s="2" t="s">
        <v>97</v>
      </c>
    </row>
    <row r="114" spans="1:9" ht="12.75">
      <c r="A114" s="2" t="s">
        <v>620</v>
      </c>
      <c r="B114" s="2" t="s">
        <v>621</v>
      </c>
      <c r="C114" s="23">
        <v>0</v>
      </c>
      <c r="D114" s="23">
        <v>32</v>
      </c>
      <c r="E114" s="35">
        <v>314</v>
      </c>
      <c r="F114" s="23">
        <v>9.02</v>
      </c>
      <c r="G114" s="23">
        <v>9</v>
      </c>
      <c r="H114" s="2">
        <v>111</v>
      </c>
      <c r="I114" s="2" t="s">
        <v>97</v>
      </c>
    </row>
    <row r="115" spans="1:9" ht="12.75">
      <c r="A115" s="2" t="s">
        <v>95</v>
      </c>
      <c r="B115" s="2" t="s">
        <v>96</v>
      </c>
      <c r="C115" s="23">
        <v>130</v>
      </c>
      <c r="D115" s="23">
        <v>130</v>
      </c>
      <c r="E115" s="35">
        <v>130</v>
      </c>
      <c r="F115" s="23">
        <v>130</v>
      </c>
      <c r="G115" s="23">
        <v>130</v>
      </c>
      <c r="H115" s="2">
        <v>111</v>
      </c>
      <c r="I115" s="2" t="s">
        <v>97</v>
      </c>
    </row>
    <row r="116" spans="1:9" ht="12.75">
      <c r="A116" s="2" t="s">
        <v>622</v>
      </c>
      <c r="B116" s="2" t="s">
        <v>637</v>
      </c>
      <c r="C116" s="23">
        <v>0</v>
      </c>
      <c r="D116" s="23">
        <v>75</v>
      </c>
      <c r="E116" s="35">
        <v>0</v>
      </c>
      <c r="F116" s="23">
        <v>0</v>
      </c>
      <c r="G116" s="23">
        <v>75</v>
      </c>
      <c r="H116" s="2">
        <v>111</v>
      </c>
      <c r="I116" s="2" t="s">
        <v>97</v>
      </c>
    </row>
    <row r="117" spans="1:9" ht="12.75">
      <c r="A117" s="2" t="s">
        <v>98</v>
      </c>
      <c r="B117" s="2" t="s">
        <v>66</v>
      </c>
      <c r="C117" s="23">
        <v>30</v>
      </c>
      <c r="D117" s="23">
        <v>30</v>
      </c>
      <c r="E117" s="35">
        <v>30</v>
      </c>
      <c r="F117" s="23">
        <v>30</v>
      </c>
      <c r="G117" s="23">
        <v>30</v>
      </c>
      <c r="H117" s="2">
        <v>111</v>
      </c>
      <c r="I117" s="2" t="s">
        <v>97</v>
      </c>
    </row>
    <row r="118" spans="1:9" ht="12.75">
      <c r="A118" s="2" t="s">
        <v>99</v>
      </c>
      <c r="B118" s="2" t="s">
        <v>21</v>
      </c>
      <c r="C118" s="23">
        <v>100</v>
      </c>
      <c r="D118" s="23">
        <v>110</v>
      </c>
      <c r="E118" s="35">
        <v>100</v>
      </c>
      <c r="F118" s="23">
        <v>88.89</v>
      </c>
      <c r="G118" s="23">
        <v>100</v>
      </c>
      <c r="H118" s="2">
        <v>111</v>
      </c>
      <c r="I118" s="2" t="s">
        <v>97</v>
      </c>
    </row>
    <row r="119" spans="1:9" ht="12.75">
      <c r="A119" s="2" t="s">
        <v>623</v>
      </c>
      <c r="B119" s="2" t="s">
        <v>624</v>
      </c>
      <c r="C119" s="23">
        <v>0</v>
      </c>
      <c r="D119" s="23">
        <v>0</v>
      </c>
      <c r="E119" s="35">
        <v>15</v>
      </c>
      <c r="F119" s="23">
        <v>0</v>
      </c>
      <c r="G119" s="23">
        <v>10</v>
      </c>
      <c r="H119" s="2">
        <v>111</v>
      </c>
      <c r="I119" s="2" t="s">
        <v>97</v>
      </c>
    </row>
    <row r="120" spans="1:9" ht="12.75">
      <c r="A120" s="2" t="s">
        <v>100</v>
      </c>
      <c r="B120" s="2" t="s">
        <v>522</v>
      </c>
      <c r="C120" s="23">
        <v>0</v>
      </c>
      <c r="D120" s="23">
        <v>0</v>
      </c>
      <c r="E120" s="35">
        <v>0</v>
      </c>
      <c r="F120" s="23">
        <v>0</v>
      </c>
      <c r="G120" s="23">
        <v>0</v>
      </c>
      <c r="H120" s="2">
        <v>111</v>
      </c>
      <c r="I120" s="2" t="s">
        <v>97</v>
      </c>
    </row>
    <row r="121" spans="1:9" ht="12.75">
      <c r="A121" s="2" t="s">
        <v>101</v>
      </c>
      <c r="B121" s="2" t="s">
        <v>102</v>
      </c>
      <c r="C121" s="23">
        <v>60</v>
      </c>
      <c r="D121" s="23">
        <v>60</v>
      </c>
      <c r="E121" s="35">
        <v>60</v>
      </c>
      <c r="F121" s="23">
        <v>0</v>
      </c>
      <c r="G121" s="23">
        <v>60</v>
      </c>
      <c r="H121" s="2">
        <v>111</v>
      </c>
      <c r="I121" s="2" t="s">
        <v>97</v>
      </c>
    </row>
    <row r="122" spans="1:9" ht="12.75">
      <c r="A122" s="2" t="s">
        <v>541</v>
      </c>
      <c r="B122" s="2" t="s">
        <v>625</v>
      </c>
      <c r="C122" s="23">
        <v>0</v>
      </c>
      <c r="D122" s="23">
        <v>128</v>
      </c>
      <c r="E122" s="35">
        <v>200</v>
      </c>
      <c r="F122" s="23">
        <v>0</v>
      </c>
      <c r="G122" s="23">
        <v>147</v>
      </c>
      <c r="H122" s="2">
        <v>111</v>
      </c>
      <c r="I122" s="2" t="s">
        <v>97</v>
      </c>
    </row>
    <row r="123" spans="1:9" ht="12.75">
      <c r="A123" s="2" t="s">
        <v>626</v>
      </c>
      <c r="B123" s="2" t="s">
        <v>627</v>
      </c>
      <c r="C123" s="23">
        <v>0</v>
      </c>
      <c r="D123" s="23">
        <v>0</v>
      </c>
      <c r="E123" s="35">
        <v>0</v>
      </c>
      <c r="F123" s="23">
        <v>138.6</v>
      </c>
      <c r="G123" s="23">
        <v>185</v>
      </c>
      <c r="H123" s="2">
        <v>111</v>
      </c>
      <c r="I123" s="2" t="s">
        <v>97</v>
      </c>
    </row>
    <row r="124" spans="1:9" ht="12.75">
      <c r="A124" s="2" t="s">
        <v>103</v>
      </c>
      <c r="B124" s="2" t="s">
        <v>104</v>
      </c>
      <c r="C124" s="23">
        <v>300</v>
      </c>
      <c r="D124" s="23">
        <v>300</v>
      </c>
      <c r="E124" s="35">
        <v>810</v>
      </c>
      <c r="F124" s="23">
        <v>582.02</v>
      </c>
      <c r="G124" s="23">
        <v>721</v>
      </c>
      <c r="H124" s="2">
        <v>111</v>
      </c>
      <c r="I124" s="2" t="s">
        <v>97</v>
      </c>
    </row>
    <row r="125" spans="1:9" ht="12.75">
      <c r="A125" s="2" t="s">
        <v>628</v>
      </c>
      <c r="B125" s="2" t="s">
        <v>629</v>
      </c>
      <c r="C125" s="23">
        <v>0</v>
      </c>
      <c r="D125" s="23">
        <v>60</v>
      </c>
      <c r="E125" s="35">
        <v>42</v>
      </c>
      <c r="F125" s="23">
        <v>0</v>
      </c>
      <c r="G125" s="23">
        <v>24</v>
      </c>
      <c r="H125" s="2">
        <v>111</v>
      </c>
      <c r="I125" s="2" t="s">
        <v>97</v>
      </c>
    </row>
    <row r="126" spans="1:9" ht="12.75">
      <c r="A126" s="2" t="s">
        <v>105</v>
      </c>
      <c r="B126" s="2" t="s">
        <v>525</v>
      </c>
      <c r="C126" s="23">
        <v>300</v>
      </c>
      <c r="D126" s="23">
        <v>300</v>
      </c>
      <c r="E126" s="35">
        <v>200</v>
      </c>
      <c r="F126" s="23">
        <v>84.3</v>
      </c>
      <c r="G126" s="23">
        <v>85</v>
      </c>
      <c r="H126" s="2">
        <v>111</v>
      </c>
      <c r="I126" s="2" t="s">
        <v>97</v>
      </c>
    </row>
    <row r="127" spans="1:9" ht="12.75">
      <c r="A127" s="2" t="s">
        <v>492</v>
      </c>
      <c r="B127" s="2" t="s">
        <v>630</v>
      </c>
      <c r="C127" s="23">
        <v>0</v>
      </c>
      <c r="D127" s="23">
        <v>0</v>
      </c>
      <c r="E127" s="35">
        <v>78</v>
      </c>
      <c r="F127" s="23">
        <v>0</v>
      </c>
      <c r="G127" s="23">
        <v>0</v>
      </c>
      <c r="H127" s="2">
        <v>111</v>
      </c>
      <c r="I127" s="2" t="s">
        <v>97</v>
      </c>
    </row>
    <row r="128" spans="1:9" ht="12.75">
      <c r="A128" s="2" t="s">
        <v>106</v>
      </c>
      <c r="B128" s="2" t="s">
        <v>107</v>
      </c>
      <c r="C128" s="23">
        <v>200</v>
      </c>
      <c r="D128" s="23">
        <v>200</v>
      </c>
      <c r="E128" s="35">
        <v>100</v>
      </c>
      <c r="F128" s="23">
        <v>25</v>
      </c>
      <c r="G128" s="23">
        <v>25</v>
      </c>
      <c r="H128" s="2">
        <v>111</v>
      </c>
      <c r="I128" s="2" t="s">
        <v>97</v>
      </c>
    </row>
    <row r="129" spans="1:9" ht="12.75">
      <c r="A129" s="2" t="s">
        <v>766</v>
      </c>
      <c r="B129" s="2" t="s">
        <v>767</v>
      </c>
      <c r="C129" s="23">
        <v>0</v>
      </c>
      <c r="D129" s="23">
        <v>25</v>
      </c>
      <c r="E129" s="35">
        <v>75</v>
      </c>
      <c r="F129" s="23">
        <v>0</v>
      </c>
      <c r="G129" s="23">
        <v>25</v>
      </c>
      <c r="H129" s="2">
        <v>111</v>
      </c>
      <c r="I129" s="2" t="s">
        <v>97</v>
      </c>
    </row>
    <row r="130" spans="1:9" ht="12.75">
      <c r="A130" s="2" t="s">
        <v>493</v>
      </c>
      <c r="B130" s="2" t="s">
        <v>494</v>
      </c>
      <c r="C130" s="23">
        <v>0</v>
      </c>
      <c r="D130" s="23">
        <v>0</v>
      </c>
      <c r="E130" s="35">
        <v>0</v>
      </c>
      <c r="F130" s="23">
        <v>0</v>
      </c>
      <c r="G130" s="23">
        <v>0</v>
      </c>
      <c r="H130" s="2">
        <v>111</v>
      </c>
      <c r="I130" s="2" t="s">
        <v>97</v>
      </c>
    </row>
    <row r="131" spans="1:9" ht="12.75">
      <c r="A131" s="2" t="s">
        <v>631</v>
      </c>
      <c r="B131" s="2" t="s">
        <v>632</v>
      </c>
      <c r="C131" s="23">
        <v>0</v>
      </c>
      <c r="D131" s="23">
        <v>112</v>
      </c>
      <c r="E131" s="35">
        <v>390</v>
      </c>
      <c r="F131" s="23">
        <v>0</v>
      </c>
      <c r="G131" s="23">
        <v>112</v>
      </c>
      <c r="H131" s="2">
        <v>111</v>
      </c>
      <c r="I131" s="2" t="s">
        <v>97</v>
      </c>
    </row>
    <row r="132" spans="1:9" ht="12.75">
      <c r="A132" s="2" t="s">
        <v>633</v>
      </c>
      <c r="B132" s="2" t="s">
        <v>634</v>
      </c>
      <c r="C132" s="23">
        <v>0</v>
      </c>
      <c r="D132" s="23">
        <v>0</v>
      </c>
      <c r="E132" s="35">
        <v>960</v>
      </c>
      <c r="F132" s="23">
        <v>0</v>
      </c>
      <c r="G132" s="23">
        <v>475</v>
      </c>
      <c r="H132" s="2">
        <v>111</v>
      </c>
      <c r="I132" s="2" t="s">
        <v>97</v>
      </c>
    </row>
    <row r="133" spans="1:9" ht="12.75">
      <c r="A133" s="2" t="s">
        <v>635</v>
      </c>
      <c r="B133" s="2" t="s">
        <v>636</v>
      </c>
      <c r="C133" s="23">
        <v>0</v>
      </c>
      <c r="D133" s="23">
        <v>616</v>
      </c>
      <c r="E133" s="35">
        <v>300</v>
      </c>
      <c r="F133" s="23">
        <v>40.05</v>
      </c>
      <c r="G133" s="23">
        <v>141</v>
      </c>
      <c r="H133" s="2">
        <v>111</v>
      </c>
      <c r="I133" s="2" t="s">
        <v>97</v>
      </c>
    </row>
    <row r="134" spans="1:9" ht="12.75">
      <c r="A134" s="2" t="s">
        <v>523</v>
      </c>
      <c r="B134" s="2" t="s">
        <v>524</v>
      </c>
      <c r="C134" s="23">
        <v>2208</v>
      </c>
      <c r="D134" s="23">
        <v>2208</v>
      </c>
      <c r="E134" s="35">
        <v>2208</v>
      </c>
      <c r="F134" s="23">
        <v>0</v>
      </c>
      <c r="G134" s="25">
        <v>2208</v>
      </c>
      <c r="H134" s="2">
        <v>41</v>
      </c>
      <c r="I134" s="2" t="s">
        <v>97</v>
      </c>
    </row>
    <row r="135" spans="2:7" ht="12.75">
      <c r="B135" s="6" t="s">
        <v>347</v>
      </c>
      <c r="C135" s="24">
        <f>SUM(C113:C134)</f>
        <v>3328</v>
      </c>
      <c r="D135" s="24">
        <f>SUM(D113:D134)</f>
        <v>4448</v>
      </c>
      <c r="E135" s="42">
        <f>SUM(E113:E134)</f>
        <v>6138</v>
      </c>
      <c r="F135" s="24">
        <f>SUM(F113:F134)</f>
        <v>1131.8799999999999</v>
      </c>
      <c r="G135" s="24">
        <f>SUM(G113:G134)</f>
        <v>4646</v>
      </c>
    </row>
    <row r="136" spans="2:7" ht="12.75">
      <c r="B136" s="6" t="s">
        <v>352</v>
      </c>
      <c r="C136" s="24">
        <f>SUM(C135)</f>
        <v>3328</v>
      </c>
      <c r="D136" s="24">
        <f>SUM(D135)</f>
        <v>4448</v>
      </c>
      <c r="E136" s="42">
        <f>SUM(E135)</f>
        <v>6138</v>
      </c>
      <c r="F136" s="24">
        <f>SUM(F135)</f>
        <v>1131.8799999999999</v>
      </c>
      <c r="G136" s="24">
        <f>SUM(G135)</f>
        <v>4646</v>
      </c>
    </row>
    <row r="137" spans="5:7" ht="12.75">
      <c r="E137" s="45"/>
      <c r="G137" s="22"/>
    </row>
    <row r="138" spans="5:7" ht="12.75">
      <c r="E138" s="45"/>
      <c r="G138" s="22"/>
    </row>
    <row r="139" spans="2:7" ht="12.75">
      <c r="B139" s="6" t="s">
        <v>353</v>
      </c>
      <c r="E139" s="46"/>
      <c r="G139" s="22"/>
    </row>
    <row r="140" spans="1:9" ht="12.75">
      <c r="A140" s="2" t="s">
        <v>526</v>
      </c>
      <c r="B140" s="2" t="s">
        <v>13</v>
      </c>
      <c r="C140" s="23">
        <v>696</v>
      </c>
      <c r="D140" s="23">
        <v>696</v>
      </c>
      <c r="E140" s="35">
        <v>696</v>
      </c>
      <c r="F140" s="23">
        <v>580</v>
      </c>
      <c r="G140" s="23">
        <v>696</v>
      </c>
      <c r="H140" s="2">
        <v>111</v>
      </c>
      <c r="I140" s="2" t="s">
        <v>108</v>
      </c>
    </row>
    <row r="141" spans="1:9" ht="12.75">
      <c r="A141" s="2" t="s">
        <v>527</v>
      </c>
      <c r="B141" s="2" t="s">
        <v>15</v>
      </c>
      <c r="C141" s="23">
        <v>70</v>
      </c>
      <c r="D141" s="23">
        <v>70</v>
      </c>
      <c r="E141" s="35">
        <v>70</v>
      </c>
      <c r="F141" s="23">
        <v>58</v>
      </c>
      <c r="G141" s="23">
        <v>70</v>
      </c>
      <c r="H141" s="2">
        <v>111</v>
      </c>
      <c r="I141" s="2" t="s">
        <v>108</v>
      </c>
    </row>
    <row r="142" spans="1:9" ht="12.75">
      <c r="A142" s="2" t="s">
        <v>528</v>
      </c>
      <c r="B142" s="2" t="s">
        <v>588</v>
      </c>
      <c r="C142" s="23">
        <v>174</v>
      </c>
      <c r="D142" s="23">
        <v>174</v>
      </c>
      <c r="E142" s="35">
        <v>10</v>
      </c>
      <c r="F142" s="23">
        <v>144.7</v>
      </c>
      <c r="G142" s="23">
        <v>174</v>
      </c>
      <c r="H142" s="2">
        <v>111</v>
      </c>
      <c r="I142" s="2" t="s">
        <v>108</v>
      </c>
    </row>
    <row r="143" spans="1:9" ht="12.75">
      <c r="A143" s="2" t="s">
        <v>638</v>
      </c>
      <c r="B143" s="2" t="s">
        <v>590</v>
      </c>
      <c r="C143" s="23">
        <v>0</v>
      </c>
      <c r="D143" s="23">
        <v>0</v>
      </c>
      <c r="E143" s="35">
        <v>97</v>
      </c>
      <c r="F143" s="23">
        <v>0</v>
      </c>
      <c r="G143" s="23">
        <v>0</v>
      </c>
      <c r="H143" s="2">
        <v>111</v>
      </c>
      <c r="I143" s="2" t="s">
        <v>108</v>
      </c>
    </row>
    <row r="144" spans="1:9" ht="12.75">
      <c r="A144" s="2" t="s">
        <v>109</v>
      </c>
      <c r="B144" s="2" t="s">
        <v>110</v>
      </c>
      <c r="C144" s="23">
        <v>0</v>
      </c>
      <c r="D144" s="23">
        <v>0</v>
      </c>
      <c r="E144" s="35">
        <v>6</v>
      </c>
      <c r="F144" s="23">
        <v>0</v>
      </c>
      <c r="G144" s="23">
        <v>0</v>
      </c>
      <c r="H144" s="2">
        <v>111</v>
      </c>
      <c r="I144" s="2" t="s">
        <v>108</v>
      </c>
    </row>
    <row r="145" spans="1:9" ht="12.75">
      <c r="A145" s="2" t="s">
        <v>639</v>
      </c>
      <c r="B145" s="2" t="s">
        <v>594</v>
      </c>
      <c r="C145" s="23">
        <v>0</v>
      </c>
      <c r="D145" s="23">
        <v>0</v>
      </c>
      <c r="E145" s="35">
        <v>21</v>
      </c>
      <c r="F145" s="23">
        <v>0</v>
      </c>
      <c r="G145" s="23">
        <v>0</v>
      </c>
      <c r="H145" s="2">
        <v>111</v>
      </c>
      <c r="I145" s="2" t="s">
        <v>108</v>
      </c>
    </row>
    <row r="146" spans="1:9" ht="51">
      <c r="A146" s="6" t="s">
        <v>0</v>
      </c>
      <c r="B146" s="6" t="s">
        <v>1</v>
      </c>
      <c r="C146" s="86" t="s">
        <v>771</v>
      </c>
      <c r="D146" s="87" t="s">
        <v>2</v>
      </c>
      <c r="E146" s="88" t="s">
        <v>746</v>
      </c>
      <c r="F146" s="83" t="s">
        <v>485</v>
      </c>
      <c r="G146" s="81" t="s">
        <v>547</v>
      </c>
      <c r="H146" s="6" t="s">
        <v>3</v>
      </c>
      <c r="I146" s="3" t="s">
        <v>4</v>
      </c>
    </row>
    <row r="147" spans="1:9" ht="12.75">
      <c r="A147" s="2" t="s">
        <v>640</v>
      </c>
      <c r="B147" s="2" t="s">
        <v>641</v>
      </c>
      <c r="C147" s="23">
        <v>0</v>
      </c>
      <c r="D147" s="23">
        <v>0</v>
      </c>
      <c r="E147" s="35">
        <v>7</v>
      </c>
      <c r="F147" s="23">
        <v>0</v>
      </c>
      <c r="G147" s="23">
        <v>0</v>
      </c>
      <c r="H147" s="2">
        <v>111</v>
      </c>
      <c r="I147" s="2" t="s">
        <v>108</v>
      </c>
    </row>
    <row r="148" spans="1:9" ht="12.75">
      <c r="A148" s="2" t="s">
        <v>642</v>
      </c>
      <c r="B148" s="2" t="s">
        <v>598</v>
      </c>
      <c r="C148" s="23">
        <v>0</v>
      </c>
      <c r="D148" s="23">
        <v>0</v>
      </c>
      <c r="E148" s="35">
        <v>33</v>
      </c>
      <c r="F148" s="23">
        <v>0</v>
      </c>
      <c r="G148" s="23">
        <v>0</v>
      </c>
      <c r="H148" s="2">
        <v>111</v>
      </c>
      <c r="I148" s="2" t="s">
        <v>108</v>
      </c>
    </row>
    <row r="149" spans="1:9" ht="12.75">
      <c r="A149" s="2" t="s">
        <v>529</v>
      </c>
      <c r="B149" s="2" t="s">
        <v>111</v>
      </c>
      <c r="C149" s="23">
        <v>30</v>
      </c>
      <c r="D149" s="23">
        <v>30</v>
      </c>
      <c r="E149" s="35">
        <v>30</v>
      </c>
      <c r="F149" s="23">
        <v>0</v>
      </c>
      <c r="G149" s="23">
        <v>30</v>
      </c>
      <c r="H149" s="2">
        <v>111</v>
      </c>
      <c r="I149" s="2" t="s">
        <v>108</v>
      </c>
    </row>
    <row r="150" spans="1:9" ht="12.75">
      <c r="A150" s="2" t="s">
        <v>112</v>
      </c>
      <c r="B150" s="2" t="s">
        <v>113</v>
      </c>
      <c r="C150" s="23">
        <v>180</v>
      </c>
      <c r="D150" s="23">
        <v>180</v>
      </c>
      <c r="E150" s="35">
        <v>180</v>
      </c>
      <c r="F150" s="23">
        <v>180</v>
      </c>
      <c r="G150" s="23">
        <v>197</v>
      </c>
      <c r="H150" s="2">
        <v>111</v>
      </c>
      <c r="I150" s="2" t="s">
        <v>108</v>
      </c>
    </row>
    <row r="151" spans="1:9" ht="12.75">
      <c r="A151" s="2" t="s">
        <v>114</v>
      </c>
      <c r="B151" s="2" t="s">
        <v>115</v>
      </c>
      <c r="C151" s="23">
        <v>60</v>
      </c>
      <c r="D151" s="23">
        <v>60</v>
      </c>
      <c r="E151" s="35">
        <v>60</v>
      </c>
      <c r="F151" s="23">
        <v>60</v>
      </c>
      <c r="G151" s="23">
        <v>60</v>
      </c>
      <c r="H151" s="2">
        <v>111</v>
      </c>
      <c r="I151" s="2" t="s">
        <v>108</v>
      </c>
    </row>
    <row r="152" spans="1:9" ht="12.75">
      <c r="A152" s="2" t="s">
        <v>116</v>
      </c>
      <c r="B152" s="2" t="s">
        <v>117</v>
      </c>
      <c r="C152" s="23">
        <v>10</v>
      </c>
      <c r="D152" s="23">
        <v>10</v>
      </c>
      <c r="E152" s="35">
        <v>10</v>
      </c>
      <c r="F152" s="23">
        <v>10</v>
      </c>
      <c r="G152" s="23">
        <v>10</v>
      </c>
      <c r="H152" s="2">
        <v>111</v>
      </c>
      <c r="I152" s="2" t="s">
        <v>108</v>
      </c>
    </row>
    <row r="153" spans="1:9" ht="12.75">
      <c r="A153" s="2" t="s">
        <v>118</v>
      </c>
      <c r="B153" s="2" t="s">
        <v>21</v>
      </c>
      <c r="C153" s="23">
        <v>79</v>
      </c>
      <c r="D153" s="23">
        <v>79</v>
      </c>
      <c r="E153" s="35">
        <v>80</v>
      </c>
      <c r="F153" s="23">
        <v>79</v>
      </c>
      <c r="G153" s="23">
        <v>79</v>
      </c>
      <c r="H153" s="2">
        <v>111</v>
      </c>
      <c r="I153" s="2" t="s">
        <v>108</v>
      </c>
    </row>
    <row r="154" spans="1:9" ht="12.75">
      <c r="A154" s="2" t="s">
        <v>119</v>
      </c>
      <c r="B154" s="2" t="s">
        <v>7</v>
      </c>
      <c r="C154" s="23">
        <v>150</v>
      </c>
      <c r="D154" s="23">
        <v>150</v>
      </c>
      <c r="E154" s="35">
        <v>150</v>
      </c>
      <c r="F154" s="23">
        <v>22.3</v>
      </c>
      <c r="G154" s="23">
        <v>150</v>
      </c>
      <c r="H154" s="2">
        <v>111</v>
      </c>
      <c r="I154" s="2" t="s">
        <v>108</v>
      </c>
    </row>
    <row r="155" spans="1:9" ht="12.75">
      <c r="A155" s="2" t="s">
        <v>120</v>
      </c>
      <c r="B155" s="2" t="s">
        <v>7</v>
      </c>
      <c r="C155" s="23">
        <v>77</v>
      </c>
      <c r="D155" s="23">
        <v>77</v>
      </c>
      <c r="E155" s="35">
        <v>0</v>
      </c>
      <c r="F155" s="23">
        <v>0</v>
      </c>
      <c r="G155" s="23">
        <v>0</v>
      </c>
      <c r="H155" s="2">
        <v>41</v>
      </c>
      <c r="I155" s="2" t="s">
        <v>108</v>
      </c>
    </row>
    <row r="156" spans="1:9" ht="12.75">
      <c r="A156" s="2" t="s">
        <v>121</v>
      </c>
      <c r="B156" s="2" t="s">
        <v>122</v>
      </c>
      <c r="C156" s="23">
        <v>33</v>
      </c>
      <c r="D156" s="23">
        <v>33</v>
      </c>
      <c r="E156" s="35">
        <v>30</v>
      </c>
      <c r="F156" s="23">
        <v>0</v>
      </c>
      <c r="G156" s="23">
        <v>33</v>
      </c>
      <c r="H156" s="2">
        <v>111</v>
      </c>
      <c r="I156" s="2" t="s">
        <v>108</v>
      </c>
    </row>
    <row r="157" spans="1:9" ht="12.75">
      <c r="A157" s="2" t="s">
        <v>495</v>
      </c>
      <c r="B157" s="2" t="s">
        <v>32</v>
      </c>
      <c r="C157" s="23">
        <v>120</v>
      </c>
      <c r="D157" s="23">
        <v>120</v>
      </c>
      <c r="E157" s="35">
        <v>130</v>
      </c>
      <c r="F157" s="23">
        <v>110</v>
      </c>
      <c r="G157" s="23">
        <v>110</v>
      </c>
      <c r="H157" s="2">
        <v>111</v>
      </c>
      <c r="I157" s="2" t="s">
        <v>108</v>
      </c>
    </row>
    <row r="158" spans="1:9" ht="12.75">
      <c r="A158" s="2" t="s">
        <v>123</v>
      </c>
      <c r="B158" s="2" t="s">
        <v>10</v>
      </c>
      <c r="C158" s="23">
        <v>50</v>
      </c>
      <c r="D158" s="23">
        <v>50</v>
      </c>
      <c r="E158" s="35">
        <v>50</v>
      </c>
      <c r="F158" s="23">
        <v>0</v>
      </c>
      <c r="G158" s="23">
        <v>50</v>
      </c>
      <c r="H158" s="2">
        <v>111</v>
      </c>
      <c r="I158" s="2" t="s">
        <v>108</v>
      </c>
    </row>
    <row r="159" spans="1:9" ht="12.75">
      <c r="A159" s="2" t="s">
        <v>124</v>
      </c>
      <c r="B159" s="2" t="s">
        <v>125</v>
      </c>
      <c r="C159" s="23">
        <v>100</v>
      </c>
      <c r="D159" s="23">
        <v>100</v>
      </c>
      <c r="E159" s="35">
        <v>100</v>
      </c>
      <c r="F159" s="23">
        <v>0</v>
      </c>
      <c r="G159" s="23">
        <v>100</v>
      </c>
      <c r="H159" s="2">
        <v>111</v>
      </c>
      <c r="I159" s="2" t="s">
        <v>108</v>
      </c>
    </row>
    <row r="160" spans="1:9" ht="12.75">
      <c r="A160" s="2" t="s">
        <v>126</v>
      </c>
      <c r="B160" s="2" t="s">
        <v>127</v>
      </c>
      <c r="C160" s="23">
        <v>40</v>
      </c>
      <c r="D160" s="23">
        <v>40</v>
      </c>
      <c r="E160" s="35">
        <v>50</v>
      </c>
      <c r="F160" s="23">
        <v>47.4</v>
      </c>
      <c r="G160" s="23">
        <v>48</v>
      </c>
      <c r="H160" s="2">
        <v>111</v>
      </c>
      <c r="I160" s="2" t="s">
        <v>108</v>
      </c>
    </row>
    <row r="161" spans="2:9" ht="12.75">
      <c r="B161" s="6" t="s">
        <v>364</v>
      </c>
      <c r="C161" s="24">
        <f>SUM(C140:C160)</f>
        <v>1869</v>
      </c>
      <c r="D161" s="24">
        <f>SUM(D140:D160)</f>
        <v>1869</v>
      </c>
      <c r="E161" s="42">
        <f>SUM(E140:E160)</f>
        <v>1810</v>
      </c>
      <c r="F161" s="24">
        <f>SUM(F140:F160)</f>
        <v>1291.4</v>
      </c>
      <c r="G161" s="24">
        <f>SUM(G140:G160)</f>
        <v>1807</v>
      </c>
      <c r="H161" s="6"/>
      <c r="I161" s="6"/>
    </row>
    <row r="162" spans="2:7" ht="12.75">
      <c r="B162" s="12" t="s">
        <v>347</v>
      </c>
      <c r="C162" s="24">
        <f aca="true" t="shared" si="1" ref="C162:G163">SUM(C161)</f>
        <v>1869</v>
      </c>
      <c r="D162" s="24">
        <f t="shared" si="1"/>
        <v>1869</v>
      </c>
      <c r="E162" s="42">
        <f t="shared" si="1"/>
        <v>1810</v>
      </c>
      <c r="F162" s="24">
        <f t="shared" si="1"/>
        <v>1291.4</v>
      </c>
      <c r="G162" s="24">
        <f t="shared" si="1"/>
        <v>1807</v>
      </c>
    </row>
    <row r="163" spans="2:7" ht="12.75">
      <c r="B163" s="12" t="s">
        <v>353</v>
      </c>
      <c r="C163" s="24">
        <f t="shared" si="1"/>
        <v>1869</v>
      </c>
      <c r="D163" s="24">
        <f t="shared" si="1"/>
        <v>1869</v>
      </c>
      <c r="E163" s="42">
        <f t="shared" si="1"/>
        <v>1810</v>
      </c>
      <c r="F163" s="24">
        <f t="shared" si="1"/>
        <v>1291.4</v>
      </c>
      <c r="G163" s="24">
        <f t="shared" si="1"/>
        <v>1807</v>
      </c>
    </row>
    <row r="164" spans="2:7" ht="12.75">
      <c r="B164" s="12"/>
      <c r="C164" s="7"/>
      <c r="D164" s="7"/>
      <c r="E164" s="38"/>
      <c r="F164" s="12"/>
      <c r="G164" s="22"/>
    </row>
    <row r="165" spans="5:7" ht="12.75">
      <c r="E165" s="46"/>
      <c r="G165" s="22"/>
    </row>
    <row r="166" spans="2:7" ht="12.75">
      <c r="B166" s="6" t="s">
        <v>354</v>
      </c>
      <c r="C166" s="8"/>
      <c r="D166" s="9"/>
      <c r="E166" s="39"/>
      <c r="F166" s="5"/>
      <c r="G166" s="9"/>
    </row>
    <row r="167" spans="1:9" ht="12.75">
      <c r="A167" s="2" t="s">
        <v>128</v>
      </c>
      <c r="B167" s="2" t="s">
        <v>7</v>
      </c>
      <c r="C167" s="28">
        <v>30</v>
      </c>
      <c r="D167" s="28">
        <v>30</v>
      </c>
      <c r="E167" s="47">
        <v>30</v>
      </c>
      <c r="F167" s="28">
        <v>0</v>
      </c>
      <c r="G167" s="28">
        <v>0</v>
      </c>
      <c r="H167" s="2">
        <v>41</v>
      </c>
      <c r="I167" t="s">
        <v>129</v>
      </c>
    </row>
    <row r="168" spans="2:7" ht="12.75">
      <c r="B168" s="6" t="s">
        <v>347</v>
      </c>
      <c r="C168" s="26">
        <f>C167</f>
        <v>30</v>
      </c>
      <c r="D168" s="26">
        <f>D167</f>
        <v>30</v>
      </c>
      <c r="E168" s="37">
        <f>E167</f>
        <v>30</v>
      </c>
      <c r="F168" s="28">
        <f>F167</f>
        <v>0</v>
      </c>
      <c r="G168" s="28">
        <f>G167</f>
        <v>0</v>
      </c>
    </row>
    <row r="169" spans="2:7" ht="12.75">
      <c r="B169" s="6" t="s">
        <v>354</v>
      </c>
      <c r="C169" s="26">
        <f>C168</f>
        <v>30</v>
      </c>
      <c r="D169" s="26">
        <f>D168</f>
        <v>30</v>
      </c>
      <c r="E169" s="37">
        <f>E168</f>
        <v>30</v>
      </c>
      <c r="F169" s="26">
        <v>0</v>
      </c>
      <c r="G169" s="26">
        <f>G168</f>
        <v>0</v>
      </c>
    </row>
    <row r="170" spans="2:7" ht="12.75">
      <c r="B170" s="6"/>
      <c r="C170" s="26"/>
      <c r="D170" s="26"/>
      <c r="E170" s="37"/>
      <c r="F170" s="28"/>
      <c r="G170" s="28"/>
    </row>
    <row r="171" spans="2:7" ht="12.75">
      <c r="B171" s="6"/>
      <c r="C171" s="10"/>
      <c r="D171" s="7"/>
      <c r="E171" s="38"/>
      <c r="F171" s="5"/>
      <c r="G171" s="9"/>
    </row>
    <row r="172" spans="2:7" ht="12.75">
      <c r="B172" s="6" t="s">
        <v>355</v>
      </c>
      <c r="C172" s="8"/>
      <c r="D172" s="9"/>
      <c r="E172" s="39"/>
      <c r="F172" s="5"/>
      <c r="G172" s="9"/>
    </row>
    <row r="173" spans="1:9" ht="12.75">
      <c r="A173" s="2" t="s">
        <v>643</v>
      </c>
      <c r="B173" s="2" t="s">
        <v>590</v>
      </c>
      <c r="C173" s="23">
        <v>0</v>
      </c>
      <c r="D173" s="23">
        <v>0</v>
      </c>
      <c r="E173" s="35">
        <v>54</v>
      </c>
      <c r="F173" s="23">
        <v>0</v>
      </c>
      <c r="G173" s="23">
        <v>0</v>
      </c>
      <c r="H173" s="2">
        <v>41</v>
      </c>
      <c r="I173" s="2" t="s">
        <v>132</v>
      </c>
    </row>
    <row r="174" spans="1:9" ht="12.75">
      <c r="A174" s="2" t="s">
        <v>130</v>
      </c>
      <c r="B174" s="2" t="s">
        <v>131</v>
      </c>
      <c r="C174" s="23">
        <v>55</v>
      </c>
      <c r="D174" s="23">
        <v>55</v>
      </c>
      <c r="E174" s="35">
        <v>3</v>
      </c>
      <c r="F174" s="23">
        <v>41.03</v>
      </c>
      <c r="G174" s="23">
        <v>50</v>
      </c>
      <c r="H174" s="2">
        <v>41</v>
      </c>
      <c r="I174" s="2" t="s">
        <v>132</v>
      </c>
    </row>
    <row r="175" spans="1:9" ht="12.75">
      <c r="A175" s="2" t="s">
        <v>644</v>
      </c>
      <c r="B175" s="2" t="s">
        <v>598</v>
      </c>
      <c r="C175" s="23">
        <v>0</v>
      </c>
      <c r="D175" s="23">
        <v>0</v>
      </c>
      <c r="E175" s="35">
        <v>19</v>
      </c>
      <c r="F175" s="23">
        <v>0</v>
      </c>
      <c r="G175" s="23">
        <v>0</v>
      </c>
      <c r="H175" s="2">
        <v>41</v>
      </c>
      <c r="I175" s="2" t="s">
        <v>132</v>
      </c>
    </row>
    <row r="176" spans="1:9" ht="12.75">
      <c r="A176" s="2" t="s">
        <v>133</v>
      </c>
      <c r="B176" s="2" t="s">
        <v>64</v>
      </c>
      <c r="C176" s="23">
        <v>280</v>
      </c>
      <c r="D176" s="23">
        <v>280</v>
      </c>
      <c r="E176" s="35">
        <v>315</v>
      </c>
      <c r="F176" s="23">
        <v>320.21</v>
      </c>
      <c r="G176" s="23">
        <v>373</v>
      </c>
      <c r="H176" s="2">
        <v>41</v>
      </c>
      <c r="I176" s="2" t="s">
        <v>132</v>
      </c>
    </row>
    <row r="177" spans="1:9" ht="12.75">
      <c r="A177" s="2" t="s">
        <v>134</v>
      </c>
      <c r="B177" s="2" t="s">
        <v>66</v>
      </c>
      <c r="C177" s="23">
        <v>100</v>
      </c>
      <c r="D177" s="23">
        <v>100</v>
      </c>
      <c r="E177" s="35">
        <v>100</v>
      </c>
      <c r="F177" s="23">
        <v>70.63</v>
      </c>
      <c r="G177" s="23">
        <v>95</v>
      </c>
      <c r="H177" s="2">
        <v>41</v>
      </c>
      <c r="I177" s="2" t="s">
        <v>132</v>
      </c>
    </row>
    <row r="178" spans="1:9" ht="12.75">
      <c r="A178" s="2" t="s">
        <v>135</v>
      </c>
      <c r="B178" s="2" t="s">
        <v>7</v>
      </c>
      <c r="C178" s="23">
        <v>100</v>
      </c>
      <c r="D178" s="23">
        <v>100</v>
      </c>
      <c r="E178" s="35">
        <v>300</v>
      </c>
      <c r="F178" s="23">
        <v>1142.75</v>
      </c>
      <c r="G178" s="23">
        <v>1143</v>
      </c>
      <c r="H178" s="2">
        <v>41</v>
      </c>
      <c r="I178" s="2" t="s">
        <v>132</v>
      </c>
    </row>
    <row r="179" spans="1:9" ht="12.75">
      <c r="A179" s="2" t="s">
        <v>645</v>
      </c>
      <c r="B179" s="2" t="s">
        <v>213</v>
      </c>
      <c r="C179" s="23">
        <v>0</v>
      </c>
      <c r="D179" s="23">
        <v>12931</v>
      </c>
      <c r="E179" s="35">
        <v>0</v>
      </c>
      <c r="F179" s="23">
        <v>4882.62</v>
      </c>
      <c r="G179" s="23">
        <v>12931</v>
      </c>
      <c r="H179" s="2">
        <v>41</v>
      </c>
      <c r="I179" s="2" t="s">
        <v>132</v>
      </c>
    </row>
    <row r="180" spans="1:9" ht="12.75">
      <c r="A180" s="2" t="s">
        <v>136</v>
      </c>
      <c r="B180" s="2" t="s">
        <v>88</v>
      </c>
      <c r="C180" s="23">
        <v>25</v>
      </c>
      <c r="D180" s="23">
        <v>25</v>
      </c>
      <c r="E180" s="35">
        <v>25</v>
      </c>
      <c r="F180" s="23">
        <v>23.9</v>
      </c>
      <c r="G180" s="23">
        <v>24</v>
      </c>
      <c r="H180" s="2">
        <v>41</v>
      </c>
      <c r="I180" s="2" t="s">
        <v>132</v>
      </c>
    </row>
    <row r="181" spans="1:9" ht="51">
      <c r="A181" s="6" t="s">
        <v>0</v>
      </c>
      <c r="B181" s="6" t="s">
        <v>1</v>
      </c>
      <c r="C181" s="86" t="s">
        <v>771</v>
      </c>
      <c r="D181" s="87" t="s">
        <v>2</v>
      </c>
      <c r="E181" s="88" t="s">
        <v>746</v>
      </c>
      <c r="F181" s="83" t="s">
        <v>485</v>
      </c>
      <c r="G181" s="81" t="s">
        <v>547</v>
      </c>
      <c r="H181" s="6" t="s">
        <v>3</v>
      </c>
      <c r="I181" s="3" t="s">
        <v>4</v>
      </c>
    </row>
    <row r="182" spans="1:9" ht="12.75">
      <c r="A182" s="2" t="s">
        <v>137</v>
      </c>
      <c r="B182" s="2" t="s">
        <v>91</v>
      </c>
      <c r="C182" s="23">
        <v>280</v>
      </c>
      <c r="D182" s="23">
        <v>280</v>
      </c>
      <c r="E182" s="35">
        <v>390</v>
      </c>
      <c r="F182" s="23">
        <v>324</v>
      </c>
      <c r="G182" s="23">
        <v>347</v>
      </c>
      <c r="H182" s="2">
        <v>41</v>
      </c>
      <c r="I182" s="2" t="s">
        <v>132</v>
      </c>
    </row>
    <row r="183" spans="1:9" ht="12.75">
      <c r="A183" s="2" t="s">
        <v>646</v>
      </c>
      <c r="B183" s="2" t="s">
        <v>213</v>
      </c>
      <c r="C183" s="23">
        <v>0</v>
      </c>
      <c r="D183" s="23">
        <v>10095</v>
      </c>
      <c r="E183" s="35">
        <v>0</v>
      </c>
      <c r="F183" s="23">
        <v>10095.38</v>
      </c>
      <c r="G183" s="23">
        <v>10095</v>
      </c>
      <c r="H183" s="2">
        <v>46</v>
      </c>
      <c r="I183" s="2" t="s">
        <v>132</v>
      </c>
    </row>
    <row r="184" spans="2:7" ht="12.75">
      <c r="B184" s="6" t="s">
        <v>347</v>
      </c>
      <c r="C184" s="24">
        <f>SUM(C173:C183)</f>
        <v>840</v>
      </c>
      <c r="D184" s="24">
        <f>SUM(D173:D183)</f>
        <v>23866</v>
      </c>
      <c r="E184" s="42">
        <f>SUM(E173:E183)</f>
        <v>1206</v>
      </c>
      <c r="F184" s="24">
        <f>SUM(F173:F183)</f>
        <v>16900.519999999997</v>
      </c>
      <c r="G184" s="24">
        <f>SUM(G173:G183)</f>
        <v>25058</v>
      </c>
    </row>
    <row r="185" spans="1:9" ht="12.75">
      <c r="A185" s="2" t="s">
        <v>551</v>
      </c>
      <c r="B185" s="2" t="s">
        <v>552</v>
      </c>
      <c r="C185" s="23">
        <v>2000</v>
      </c>
      <c r="D185" s="23">
        <v>2600</v>
      </c>
      <c r="E185" s="35">
        <v>0</v>
      </c>
      <c r="F185" s="23">
        <v>2580</v>
      </c>
      <c r="G185" s="23">
        <v>2580</v>
      </c>
      <c r="H185" s="2">
        <v>41</v>
      </c>
      <c r="I185" s="2" t="s">
        <v>132</v>
      </c>
    </row>
    <row r="186" spans="1:9" ht="12.75">
      <c r="A186" s="2" t="s">
        <v>138</v>
      </c>
      <c r="B186" s="2" t="s">
        <v>647</v>
      </c>
      <c r="C186" s="23">
        <v>1500</v>
      </c>
      <c r="D186" s="23">
        <v>1500</v>
      </c>
      <c r="E186" s="35">
        <v>0</v>
      </c>
      <c r="F186" s="23">
        <v>0</v>
      </c>
      <c r="G186" s="23">
        <v>0</v>
      </c>
      <c r="H186" s="2">
        <v>41</v>
      </c>
      <c r="I186" s="2" t="s">
        <v>132</v>
      </c>
    </row>
    <row r="187" spans="2:7" ht="12.75">
      <c r="B187" s="6" t="s">
        <v>488</v>
      </c>
      <c r="C187" s="24">
        <f>SUM(C185:C186)</f>
        <v>3500</v>
      </c>
      <c r="D187" s="24">
        <f>SUM(D185:D186)</f>
        <v>4100</v>
      </c>
      <c r="E187" s="42">
        <f>SUM(E185:E186)</f>
        <v>0</v>
      </c>
      <c r="F187" s="24">
        <f>SUM(F185:F186)</f>
        <v>2580</v>
      </c>
      <c r="G187" s="24">
        <f>SUM(G185:G186)</f>
        <v>2580</v>
      </c>
    </row>
    <row r="188" spans="2:7" ht="12.75">
      <c r="B188" s="6" t="s">
        <v>355</v>
      </c>
      <c r="C188" s="26">
        <f>SUM(C184+C187)</f>
        <v>4340</v>
      </c>
      <c r="D188" s="26">
        <f>SUM(D184+D187)</f>
        <v>27966</v>
      </c>
      <c r="E188" s="37">
        <f>SUM(E184+E187)</f>
        <v>1206</v>
      </c>
      <c r="F188" s="26">
        <v>19480.52</v>
      </c>
      <c r="G188" s="26">
        <f>SUM(G184+G187)</f>
        <v>27638</v>
      </c>
    </row>
    <row r="189" spans="2:7" ht="12.75">
      <c r="B189" s="6"/>
      <c r="C189" s="29"/>
      <c r="D189" s="29"/>
      <c r="E189" s="48"/>
      <c r="F189" s="32"/>
      <c r="G189" s="32"/>
    </row>
    <row r="190" spans="2:7" ht="12.75">
      <c r="B190" s="6"/>
      <c r="C190" s="10"/>
      <c r="D190" s="7"/>
      <c r="E190" s="38"/>
      <c r="F190" s="5"/>
      <c r="G190" s="9"/>
    </row>
    <row r="191" spans="2:7" ht="12.75">
      <c r="B191" s="6" t="s">
        <v>356</v>
      </c>
      <c r="C191" s="8"/>
      <c r="D191" s="9"/>
      <c r="E191" s="39"/>
      <c r="F191" s="5"/>
      <c r="G191" s="9"/>
    </row>
    <row r="192" spans="1:9" ht="12.75">
      <c r="A192" s="2" t="s">
        <v>648</v>
      </c>
      <c r="B192" s="2" t="s">
        <v>15</v>
      </c>
      <c r="C192" s="23">
        <v>60</v>
      </c>
      <c r="D192" s="23">
        <v>60</v>
      </c>
      <c r="E192" s="35">
        <v>79</v>
      </c>
      <c r="F192" s="23">
        <v>46.2</v>
      </c>
      <c r="G192" s="28">
        <v>60</v>
      </c>
      <c r="H192" s="21">
        <v>41</v>
      </c>
      <c r="I192" s="2" t="s">
        <v>139</v>
      </c>
    </row>
    <row r="193" spans="1:9" ht="12.75">
      <c r="A193" s="2" t="s">
        <v>649</v>
      </c>
      <c r="B193" s="2" t="s">
        <v>17</v>
      </c>
      <c r="C193" s="23">
        <v>209</v>
      </c>
      <c r="D193" s="23">
        <v>209</v>
      </c>
      <c r="E193" s="35">
        <v>11</v>
      </c>
      <c r="F193" s="23">
        <v>115.15</v>
      </c>
      <c r="G193" s="23">
        <v>209</v>
      </c>
      <c r="H193" s="2">
        <v>41</v>
      </c>
      <c r="I193" s="2" t="s">
        <v>139</v>
      </c>
    </row>
    <row r="194" spans="1:9" ht="12.75">
      <c r="A194" s="2" t="s">
        <v>650</v>
      </c>
      <c r="B194" s="2" t="s">
        <v>590</v>
      </c>
      <c r="C194" s="23">
        <v>0</v>
      </c>
      <c r="D194" s="23">
        <v>0</v>
      </c>
      <c r="E194" s="35">
        <v>111</v>
      </c>
      <c r="F194" s="23">
        <v>0</v>
      </c>
      <c r="G194" s="23">
        <v>0</v>
      </c>
      <c r="H194" s="2">
        <v>41</v>
      </c>
      <c r="I194" s="2" t="s">
        <v>139</v>
      </c>
    </row>
    <row r="195" spans="1:9" ht="12.75">
      <c r="A195" s="2" t="s">
        <v>651</v>
      </c>
      <c r="B195" s="2" t="s">
        <v>131</v>
      </c>
      <c r="C195" s="23">
        <v>0</v>
      </c>
      <c r="D195" s="23">
        <v>0</v>
      </c>
      <c r="E195" s="35">
        <v>6</v>
      </c>
      <c r="F195" s="23">
        <v>0</v>
      </c>
      <c r="G195" s="23">
        <v>0</v>
      </c>
      <c r="H195" s="2">
        <v>41</v>
      </c>
      <c r="I195" s="2" t="s">
        <v>139</v>
      </c>
    </row>
    <row r="196" spans="1:9" ht="12.75">
      <c r="A196" s="2" t="s">
        <v>652</v>
      </c>
      <c r="B196" s="2" t="s">
        <v>594</v>
      </c>
      <c r="C196" s="23">
        <v>0</v>
      </c>
      <c r="D196" s="23">
        <v>0</v>
      </c>
      <c r="E196" s="35">
        <v>23</v>
      </c>
      <c r="F196" s="23">
        <v>0</v>
      </c>
      <c r="G196" s="23">
        <v>0</v>
      </c>
      <c r="H196" s="21">
        <v>41</v>
      </c>
      <c r="I196" s="2" t="s">
        <v>139</v>
      </c>
    </row>
    <row r="197" spans="1:9" ht="12.75">
      <c r="A197" s="2" t="s">
        <v>653</v>
      </c>
      <c r="B197" s="2" t="s">
        <v>596</v>
      </c>
      <c r="C197" s="23">
        <v>0</v>
      </c>
      <c r="D197" s="23">
        <v>0</v>
      </c>
      <c r="E197" s="35">
        <v>8</v>
      </c>
      <c r="F197" s="23">
        <v>0</v>
      </c>
      <c r="G197" s="23">
        <v>0</v>
      </c>
      <c r="H197" s="21">
        <v>41</v>
      </c>
      <c r="I197" s="2" t="s">
        <v>139</v>
      </c>
    </row>
    <row r="198" spans="1:9" ht="12.75">
      <c r="A198" s="2" t="s">
        <v>654</v>
      </c>
      <c r="B198" s="2" t="s">
        <v>598</v>
      </c>
      <c r="C198" s="23">
        <v>0</v>
      </c>
      <c r="D198" s="23">
        <v>0</v>
      </c>
      <c r="E198" s="35">
        <v>37</v>
      </c>
      <c r="F198" s="23">
        <v>0</v>
      </c>
      <c r="G198" s="23">
        <v>0</v>
      </c>
      <c r="H198" s="21">
        <v>41</v>
      </c>
      <c r="I198" s="2" t="s">
        <v>139</v>
      </c>
    </row>
    <row r="199" spans="1:9" ht="12.75">
      <c r="A199" s="2" t="s">
        <v>140</v>
      </c>
      <c r="B199" s="2" t="s">
        <v>7</v>
      </c>
      <c r="C199" s="23">
        <v>50</v>
      </c>
      <c r="D199" s="23">
        <v>50</v>
      </c>
      <c r="E199" s="35">
        <v>50</v>
      </c>
      <c r="F199" s="23">
        <v>0</v>
      </c>
      <c r="G199" s="23">
        <v>0</v>
      </c>
      <c r="H199" s="21">
        <v>41</v>
      </c>
      <c r="I199" s="2" t="s">
        <v>139</v>
      </c>
    </row>
    <row r="200" spans="1:9" ht="12.75">
      <c r="A200" s="2" t="s">
        <v>655</v>
      </c>
      <c r="B200" s="2" t="s">
        <v>213</v>
      </c>
      <c r="C200" s="23">
        <v>0</v>
      </c>
      <c r="D200" s="23">
        <v>0</v>
      </c>
      <c r="E200" s="35">
        <v>200</v>
      </c>
      <c r="F200" s="23">
        <v>0</v>
      </c>
      <c r="G200" s="23">
        <v>0</v>
      </c>
      <c r="H200" s="21">
        <v>41</v>
      </c>
      <c r="I200" s="2" t="s">
        <v>139</v>
      </c>
    </row>
    <row r="201" spans="1:9" ht="12.75">
      <c r="A201" s="2" t="s">
        <v>141</v>
      </c>
      <c r="B201" s="2" t="s">
        <v>10</v>
      </c>
      <c r="C201" s="23">
        <v>50</v>
      </c>
      <c r="D201" s="23">
        <v>50</v>
      </c>
      <c r="E201" s="35">
        <v>50</v>
      </c>
      <c r="F201" s="23">
        <v>0</v>
      </c>
      <c r="G201" s="23">
        <v>0</v>
      </c>
      <c r="H201" s="21">
        <v>41</v>
      </c>
      <c r="I201" s="2" t="s">
        <v>139</v>
      </c>
    </row>
    <row r="202" spans="1:9" ht="12.75">
      <c r="A202" s="2" t="s">
        <v>142</v>
      </c>
      <c r="B202" s="2" t="s">
        <v>91</v>
      </c>
      <c r="C202" s="23">
        <v>600</v>
      </c>
      <c r="D202" s="23">
        <v>600</v>
      </c>
      <c r="E202" s="35">
        <v>792</v>
      </c>
      <c r="F202" s="23">
        <v>462</v>
      </c>
      <c r="G202" s="23">
        <v>600</v>
      </c>
      <c r="H202" s="2">
        <v>41</v>
      </c>
      <c r="I202" s="2" t="s">
        <v>139</v>
      </c>
    </row>
    <row r="203" spans="2:7" ht="12.75">
      <c r="B203" s="6" t="s">
        <v>347</v>
      </c>
      <c r="C203" s="26">
        <f>SUM(C192:C202)</f>
        <v>969</v>
      </c>
      <c r="D203" s="26">
        <f>SUM(D192:D202)</f>
        <v>969</v>
      </c>
      <c r="E203" s="37">
        <f>SUM(E192:E202)</f>
        <v>1367</v>
      </c>
      <c r="F203" s="26">
        <f>SUM(F192:F202)</f>
        <v>623.35</v>
      </c>
      <c r="G203" s="26">
        <f>SUM(G192:G202)</f>
        <v>869</v>
      </c>
    </row>
    <row r="204" spans="2:7" ht="12.75">
      <c r="B204" s="6" t="s">
        <v>356</v>
      </c>
      <c r="C204" s="26">
        <f>SUM(C203)</f>
        <v>969</v>
      </c>
      <c r="D204" s="26">
        <f>SUM(D203)</f>
        <v>969</v>
      </c>
      <c r="E204" s="37">
        <f>SUM(E203)</f>
        <v>1367</v>
      </c>
      <c r="F204" s="26">
        <v>623.35</v>
      </c>
      <c r="G204" s="26">
        <f>SUM(G203)</f>
        <v>869</v>
      </c>
    </row>
    <row r="205" spans="2:7" ht="12.75">
      <c r="B205" s="6"/>
      <c r="C205" s="29"/>
      <c r="D205" s="29"/>
      <c r="E205" s="48"/>
      <c r="F205" s="32"/>
      <c r="G205" s="32"/>
    </row>
    <row r="206" spans="2:7" ht="12.75">
      <c r="B206" s="6"/>
      <c r="C206" s="10"/>
      <c r="D206" s="7"/>
      <c r="E206" s="38"/>
      <c r="F206" s="5"/>
      <c r="G206" s="9"/>
    </row>
    <row r="207" spans="2:7" ht="12.75">
      <c r="B207" s="6" t="s">
        <v>357</v>
      </c>
      <c r="C207" s="8"/>
      <c r="D207" s="9"/>
      <c r="E207" s="39"/>
      <c r="F207" s="5"/>
      <c r="G207" s="9"/>
    </row>
    <row r="208" spans="1:9" ht="12.75">
      <c r="A208" s="2" t="s">
        <v>144</v>
      </c>
      <c r="B208" s="2" t="s">
        <v>64</v>
      </c>
      <c r="C208" s="23">
        <v>1662</v>
      </c>
      <c r="D208" s="23">
        <v>1662</v>
      </c>
      <c r="E208" s="35">
        <v>2320</v>
      </c>
      <c r="F208" s="23">
        <v>2957.66</v>
      </c>
      <c r="G208" s="23">
        <v>3345</v>
      </c>
      <c r="H208" s="2">
        <v>41</v>
      </c>
      <c r="I208" s="2" t="s">
        <v>143</v>
      </c>
    </row>
    <row r="209" spans="1:9" ht="12.75">
      <c r="A209" s="2" t="s">
        <v>145</v>
      </c>
      <c r="B209" s="2" t="s">
        <v>66</v>
      </c>
      <c r="C209" s="23">
        <v>20</v>
      </c>
      <c r="D209" s="23">
        <v>20</v>
      </c>
      <c r="E209" s="35">
        <v>20</v>
      </c>
      <c r="F209" s="23">
        <v>10.8</v>
      </c>
      <c r="G209" s="23">
        <v>11</v>
      </c>
      <c r="H209" s="2">
        <v>41</v>
      </c>
      <c r="I209" s="2" t="s">
        <v>143</v>
      </c>
    </row>
    <row r="210" spans="1:9" ht="12.75">
      <c r="A210" s="2" t="s">
        <v>146</v>
      </c>
      <c r="B210" s="2" t="s">
        <v>88</v>
      </c>
      <c r="C210" s="23">
        <v>20</v>
      </c>
      <c r="D210" s="23">
        <v>20</v>
      </c>
      <c r="E210" s="35">
        <v>20</v>
      </c>
      <c r="F210" s="23">
        <v>17.92</v>
      </c>
      <c r="G210" s="23">
        <v>18</v>
      </c>
      <c r="H210" s="2">
        <v>41</v>
      </c>
      <c r="I210" s="2" t="s">
        <v>143</v>
      </c>
    </row>
    <row r="211" spans="1:9" ht="12.75">
      <c r="A211" s="2" t="s">
        <v>147</v>
      </c>
      <c r="B211" s="2" t="s">
        <v>148</v>
      </c>
      <c r="C211" s="23">
        <v>60</v>
      </c>
      <c r="D211" s="23">
        <v>60</v>
      </c>
      <c r="E211" s="35">
        <v>60</v>
      </c>
      <c r="F211" s="23">
        <v>0</v>
      </c>
      <c r="G211" s="23">
        <v>0</v>
      </c>
      <c r="H211" s="2">
        <v>41</v>
      </c>
      <c r="I211" s="2" t="s">
        <v>143</v>
      </c>
    </row>
    <row r="212" spans="2:7" ht="12.75">
      <c r="B212" s="6" t="s">
        <v>656</v>
      </c>
      <c r="C212" s="24">
        <f>SUM(C208:C211)</f>
        <v>1762</v>
      </c>
      <c r="D212" s="24">
        <f>SUM(D208:D211)</f>
        <v>1762</v>
      </c>
      <c r="E212" s="42">
        <f>SUM(E208:E211)</f>
        <v>2420</v>
      </c>
      <c r="F212" s="24">
        <f>SUM(F208:F211)</f>
        <v>2986.38</v>
      </c>
      <c r="G212" s="24">
        <f>SUM(G208:G211)</f>
        <v>3374</v>
      </c>
    </row>
    <row r="213" spans="2:7" ht="12.75">
      <c r="B213" s="6" t="s">
        <v>357</v>
      </c>
      <c r="C213" s="24">
        <f>SUM(C212)</f>
        <v>1762</v>
      </c>
      <c r="D213" s="24">
        <f>SUM(D212)</f>
        <v>1762</v>
      </c>
      <c r="E213" s="42">
        <f>SUM(E212)</f>
        <v>2420</v>
      </c>
      <c r="F213" s="26">
        <v>2986.38</v>
      </c>
      <c r="G213" s="24">
        <f>SUM(G212)</f>
        <v>3374</v>
      </c>
    </row>
    <row r="214" spans="2:7" ht="12.75">
      <c r="B214" s="13"/>
      <c r="C214" s="14"/>
      <c r="D214" s="11"/>
      <c r="E214" s="49"/>
      <c r="F214" s="5"/>
      <c r="G214" s="9"/>
    </row>
    <row r="215" spans="2:7" ht="12.75">
      <c r="B215" s="6"/>
      <c r="C215" s="10"/>
      <c r="D215" s="7"/>
      <c r="E215" s="38"/>
      <c r="F215" s="5"/>
      <c r="G215" s="9"/>
    </row>
    <row r="216" spans="1:9" ht="51">
      <c r="A216" s="6" t="s">
        <v>0</v>
      </c>
      <c r="B216" s="6" t="s">
        <v>1</v>
      </c>
      <c r="C216" s="86" t="s">
        <v>771</v>
      </c>
      <c r="D216" s="87" t="s">
        <v>2</v>
      </c>
      <c r="E216" s="88" t="s">
        <v>746</v>
      </c>
      <c r="F216" s="83" t="s">
        <v>485</v>
      </c>
      <c r="G216" s="81" t="s">
        <v>547</v>
      </c>
      <c r="H216" s="6" t="s">
        <v>3</v>
      </c>
      <c r="I216" s="3" t="s">
        <v>4</v>
      </c>
    </row>
    <row r="217" spans="2:7" ht="12.75">
      <c r="B217" s="6" t="s">
        <v>358</v>
      </c>
      <c r="C217" s="8"/>
      <c r="D217" s="9"/>
      <c r="E217" s="39"/>
      <c r="F217" s="5"/>
      <c r="G217" s="9"/>
    </row>
    <row r="218" spans="1:9" ht="12.75">
      <c r="A218" s="2" t="s">
        <v>149</v>
      </c>
      <c r="B218" s="2" t="s">
        <v>150</v>
      </c>
      <c r="C218" s="18">
        <v>2850</v>
      </c>
      <c r="D218" s="15">
        <v>2850</v>
      </c>
      <c r="E218" s="40">
        <v>2700</v>
      </c>
      <c r="F218" s="15">
        <v>2647.22</v>
      </c>
      <c r="G218" s="15">
        <v>2648</v>
      </c>
      <c r="H218" s="21">
        <v>41</v>
      </c>
      <c r="I218" s="2" t="s">
        <v>151</v>
      </c>
    </row>
    <row r="219" spans="2:8" ht="12.75">
      <c r="B219" s="6" t="s">
        <v>347</v>
      </c>
      <c r="C219" s="19">
        <f>C218</f>
        <v>2850</v>
      </c>
      <c r="D219" s="20">
        <f>D218</f>
        <v>2850</v>
      </c>
      <c r="E219" s="41">
        <f>E218</f>
        <v>2700</v>
      </c>
      <c r="F219" s="20">
        <f>SUM(F218)</f>
        <v>2647.22</v>
      </c>
      <c r="G219" s="20">
        <f>G218</f>
        <v>2648</v>
      </c>
      <c r="H219" s="21"/>
    </row>
    <row r="220" spans="2:8" ht="12.75">
      <c r="B220" s="6" t="s">
        <v>358</v>
      </c>
      <c r="C220" s="19">
        <v>2850</v>
      </c>
      <c r="D220" s="20">
        <v>2850</v>
      </c>
      <c r="E220" s="41">
        <v>2700</v>
      </c>
      <c r="F220" s="20">
        <v>2647.22</v>
      </c>
      <c r="G220" s="20">
        <v>2648</v>
      </c>
      <c r="H220" s="21"/>
    </row>
    <row r="221" spans="2:8" ht="12.75">
      <c r="B221" s="6" t="s">
        <v>496</v>
      </c>
      <c r="C221" s="19">
        <f>SUM(C136+C163+C169+C188+C204+C213+C220)</f>
        <v>15148</v>
      </c>
      <c r="D221" s="19">
        <f>SUM(D136+D163+D169+D188+D204+D213+D220)</f>
        <v>39894</v>
      </c>
      <c r="E221" s="50">
        <f>SUM(E136+E163+E169+E188+E204+E213+E220)</f>
        <v>15671</v>
      </c>
      <c r="F221" s="19">
        <f>SUM(F136+F163+F169+F188+F204+F213+F220)</f>
        <v>28160.75</v>
      </c>
      <c r="G221" s="19">
        <f>SUM(G136+G163+G169+G188+G204+G213+G220)</f>
        <v>40982</v>
      </c>
      <c r="H221" s="21"/>
    </row>
    <row r="222" spans="2:8" ht="12.75">
      <c r="B222" s="6"/>
      <c r="C222" s="10"/>
      <c r="D222" s="7"/>
      <c r="E222" s="38"/>
      <c r="F222" s="5"/>
      <c r="G222" s="9"/>
      <c r="H222" s="21"/>
    </row>
    <row r="223" spans="2:8" ht="12.75">
      <c r="B223" s="6"/>
      <c r="C223" s="10"/>
      <c r="D223" s="7"/>
      <c r="E223" s="38"/>
      <c r="F223" s="5"/>
      <c r="G223" s="9"/>
      <c r="H223" s="21"/>
    </row>
    <row r="224" spans="2:8" ht="12.75">
      <c r="B224" s="6" t="s">
        <v>359</v>
      </c>
      <c r="C224" s="8"/>
      <c r="D224" s="9"/>
      <c r="E224" s="39"/>
      <c r="F224" s="5"/>
      <c r="G224" s="9"/>
      <c r="H224" s="21"/>
    </row>
    <row r="225" spans="1:9" ht="12.75">
      <c r="A225" s="2" t="s">
        <v>152</v>
      </c>
      <c r="B225" s="2" t="s">
        <v>7</v>
      </c>
      <c r="C225" s="23">
        <v>0</v>
      </c>
      <c r="D225" s="23">
        <v>0</v>
      </c>
      <c r="E225" s="35">
        <v>0</v>
      </c>
      <c r="F225" s="23">
        <v>0</v>
      </c>
      <c r="G225" s="28">
        <v>0</v>
      </c>
      <c r="H225" s="21">
        <v>41</v>
      </c>
      <c r="I225" s="2" t="s">
        <v>153</v>
      </c>
    </row>
    <row r="226" spans="1:9" ht="12.75">
      <c r="A226" s="2" t="s">
        <v>154</v>
      </c>
      <c r="B226" s="2" t="s">
        <v>10</v>
      </c>
      <c r="C226" s="23">
        <v>9500</v>
      </c>
      <c r="D226" s="23">
        <v>9500</v>
      </c>
      <c r="E226" s="35">
        <v>12100</v>
      </c>
      <c r="F226" s="23">
        <v>9699.57</v>
      </c>
      <c r="G226" s="28">
        <v>11950</v>
      </c>
      <c r="H226" s="21">
        <v>41</v>
      </c>
      <c r="I226" s="2" t="s">
        <v>153</v>
      </c>
    </row>
    <row r="227" spans="2:8" ht="12.75">
      <c r="B227" s="6" t="s">
        <v>347</v>
      </c>
      <c r="C227" s="26">
        <f>SUM(C225:C226)</f>
        <v>9500</v>
      </c>
      <c r="D227" s="26">
        <f>SUM(D225:D226)</f>
        <v>9500</v>
      </c>
      <c r="E227" s="37">
        <f>SUM(E225:E226)</f>
        <v>12100</v>
      </c>
      <c r="F227" s="26">
        <f>SUM(F225:F226)</f>
        <v>9699.57</v>
      </c>
      <c r="G227" s="26">
        <v>11950</v>
      </c>
      <c r="H227" s="21"/>
    </row>
    <row r="228" spans="2:8" ht="12.75">
      <c r="B228" s="6" t="s">
        <v>359</v>
      </c>
      <c r="C228" s="26">
        <f>SUM(C227)</f>
        <v>9500</v>
      </c>
      <c r="D228" s="26">
        <f>SUM(D227)</f>
        <v>9500</v>
      </c>
      <c r="E228" s="37">
        <f>SUM(E227)</f>
        <v>12100</v>
      </c>
      <c r="F228" s="26">
        <f>SUM(F227)</f>
        <v>9699.57</v>
      </c>
      <c r="G228" s="26">
        <f>SUM(G227)</f>
        <v>11950</v>
      </c>
      <c r="H228" s="21"/>
    </row>
    <row r="229" spans="2:8" ht="12.75">
      <c r="B229" s="6"/>
      <c r="C229" s="10"/>
      <c r="D229" s="7"/>
      <c r="E229" s="38"/>
      <c r="F229" s="5"/>
      <c r="G229" s="7"/>
      <c r="H229" s="21"/>
    </row>
    <row r="230" spans="2:8" ht="12.75">
      <c r="B230" s="6" t="s">
        <v>360</v>
      </c>
      <c r="C230" s="8"/>
      <c r="D230" s="9"/>
      <c r="E230" s="39"/>
      <c r="F230" s="5"/>
      <c r="G230" s="9"/>
      <c r="H230" s="21"/>
    </row>
    <row r="231" spans="1:9" ht="12.75">
      <c r="A231" s="2" t="s">
        <v>155</v>
      </c>
      <c r="B231" s="2" t="s">
        <v>7</v>
      </c>
      <c r="C231" s="23">
        <v>200</v>
      </c>
      <c r="D231" s="23">
        <v>200</v>
      </c>
      <c r="E231" s="35">
        <v>1200</v>
      </c>
      <c r="F231" s="23">
        <v>0</v>
      </c>
      <c r="G231" s="28">
        <v>0</v>
      </c>
      <c r="H231" s="21">
        <v>41</v>
      </c>
      <c r="I231" s="2" t="s">
        <v>156</v>
      </c>
    </row>
    <row r="232" spans="1:9" ht="12.75">
      <c r="A232" s="2" t="s">
        <v>157</v>
      </c>
      <c r="B232" s="2" t="s">
        <v>158</v>
      </c>
      <c r="C232" s="23">
        <v>5800</v>
      </c>
      <c r="D232" s="23">
        <v>5800</v>
      </c>
      <c r="E232" s="35">
        <v>5800</v>
      </c>
      <c r="F232" s="23">
        <v>5285.93</v>
      </c>
      <c r="G232" s="28">
        <v>6190</v>
      </c>
      <c r="H232" s="21">
        <v>41</v>
      </c>
      <c r="I232" s="2" t="s">
        <v>156</v>
      </c>
    </row>
    <row r="233" spans="2:8" ht="12.75">
      <c r="B233" s="6" t="s">
        <v>347</v>
      </c>
      <c r="C233" s="26">
        <f>SUM(C231:C232)</f>
        <v>6000</v>
      </c>
      <c r="D233" s="26">
        <f>SUM(D231:D232)</f>
        <v>6000</v>
      </c>
      <c r="E233" s="37">
        <f>SUM(E231:E232)</f>
        <v>7000</v>
      </c>
      <c r="F233" s="28">
        <f>SUM(F231:F232)</f>
        <v>5285.93</v>
      </c>
      <c r="G233" s="26">
        <f>SUM(G231:G232)</f>
        <v>6190</v>
      </c>
      <c r="H233" s="21"/>
    </row>
    <row r="234" spans="1:9" ht="12.75">
      <c r="A234" s="2" t="s">
        <v>555</v>
      </c>
      <c r="B234" s="2" t="s">
        <v>554</v>
      </c>
      <c r="C234" s="23">
        <v>6133</v>
      </c>
      <c r="D234" s="23">
        <v>6133</v>
      </c>
      <c r="E234" s="35">
        <v>7650</v>
      </c>
      <c r="F234" s="23">
        <v>0</v>
      </c>
      <c r="G234" s="23">
        <v>0</v>
      </c>
      <c r="H234" s="21">
        <v>41</v>
      </c>
      <c r="I234" s="2" t="s">
        <v>156</v>
      </c>
    </row>
    <row r="235" spans="2:8" ht="12.75">
      <c r="B235" s="6" t="s">
        <v>488</v>
      </c>
      <c r="C235" s="26">
        <f>C234</f>
        <v>6133</v>
      </c>
      <c r="D235" s="24">
        <f>D234</f>
        <v>6133</v>
      </c>
      <c r="E235" s="37">
        <f>E234</f>
        <v>7650</v>
      </c>
      <c r="F235" s="26">
        <f>F234</f>
        <v>0</v>
      </c>
      <c r="G235" s="26">
        <f>G234</f>
        <v>0</v>
      </c>
      <c r="H235" s="21"/>
    </row>
    <row r="236" spans="2:8" ht="12.75">
      <c r="B236" s="6" t="s">
        <v>360</v>
      </c>
      <c r="C236" s="26">
        <f>SUM(C233+C235)</f>
        <v>12133</v>
      </c>
      <c r="D236" s="26">
        <f>SUM(D233+D235)</f>
        <v>12133</v>
      </c>
      <c r="E236" s="37">
        <f>SUM(E233+E235)</f>
        <v>14650</v>
      </c>
      <c r="F236" s="26">
        <f>SUM(F233+F235)</f>
        <v>5285.93</v>
      </c>
      <c r="G236" s="26">
        <f>SUM(G233+G235)</f>
        <v>6190</v>
      </c>
      <c r="H236" s="21"/>
    </row>
    <row r="237" spans="2:8" ht="12.75">
      <c r="B237" s="6" t="s">
        <v>497</v>
      </c>
      <c r="C237" s="26">
        <f>SUM(C228+C236)</f>
        <v>21633</v>
      </c>
      <c r="D237" s="26">
        <f>SUM(D228+D236)</f>
        <v>21633</v>
      </c>
      <c r="E237" s="37">
        <f>SUM(E228+E236)</f>
        <v>26750</v>
      </c>
      <c r="F237" s="26">
        <f>SUM(F228+F236)</f>
        <v>14985.5</v>
      </c>
      <c r="G237" s="26">
        <f>SUM(G228+G236)</f>
        <v>18140</v>
      </c>
      <c r="H237" s="21"/>
    </row>
    <row r="238" spans="2:7" ht="12.75">
      <c r="B238" s="6"/>
      <c r="C238" s="29"/>
      <c r="D238" s="29"/>
      <c r="E238" s="48"/>
      <c r="F238" s="32"/>
      <c r="G238" s="32"/>
    </row>
    <row r="239" spans="2:7" ht="12.75">
      <c r="B239" s="6"/>
      <c r="C239" s="10"/>
      <c r="D239" s="7"/>
      <c r="E239" s="38"/>
      <c r="F239" s="5"/>
      <c r="G239" s="9"/>
    </row>
    <row r="240" spans="2:7" ht="12.75">
      <c r="B240" s="6" t="s">
        <v>361</v>
      </c>
      <c r="C240" s="8"/>
      <c r="D240" s="9"/>
      <c r="E240" s="39"/>
      <c r="F240" s="5"/>
      <c r="G240" s="9"/>
    </row>
    <row r="241" spans="1:9" ht="12.75">
      <c r="A241" s="2" t="s">
        <v>160</v>
      </c>
      <c r="B241" s="2" t="s">
        <v>7</v>
      </c>
      <c r="C241" s="23">
        <v>100</v>
      </c>
      <c r="D241" s="23">
        <v>100</v>
      </c>
      <c r="E241" s="35">
        <v>100</v>
      </c>
      <c r="F241" s="23">
        <v>40.8</v>
      </c>
      <c r="G241" s="23">
        <v>180</v>
      </c>
      <c r="H241" s="2">
        <v>41</v>
      </c>
      <c r="I241" s="2" t="s">
        <v>159</v>
      </c>
    </row>
    <row r="242" spans="1:9" ht="12.75">
      <c r="A242" s="2" t="s">
        <v>161</v>
      </c>
      <c r="B242" s="2" t="s">
        <v>657</v>
      </c>
      <c r="C242" s="23">
        <v>0</v>
      </c>
      <c r="D242" s="23">
        <v>1081</v>
      </c>
      <c r="E242" s="35">
        <v>1000</v>
      </c>
      <c r="F242" s="23">
        <v>1080.34</v>
      </c>
      <c r="G242" s="23">
        <v>1081</v>
      </c>
      <c r="H242" s="2">
        <v>41</v>
      </c>
      <c r="I242" s="2" t="s">
        <v>159</v>
      </c>
    </row>
    <row r="243" spans="1:9" ht="12.75">
      <c r="A243" s="2" t="s">
        <v>658</v>
      </c>
      <c r="B243" s="2" t="s">
        <v>657</v>
      </c>
      <c r="C243" s="23">
        <v>0</v>
      </c>
      <c r="D243" s="23">
        <v>2070</v>
      </c>
      <c r="E243" s="35">
        <v>0</v>
      </c>
      <c r="F243" s="23">
        <v>2069.66</v>
      </c>
      <c r="G243" s="23">
        <v>2070</v>
      </c>
      <c r="H243" s="2">
        <v>111</v>
      </c>
      <c r="I243" s="2" t="s">
        <v>159</v>
      </c>
    </row>
    <row r="244" spans="1:9" ht="12.75">
      <c r="A244" s="2" t="s">
        <v>162</v>
      </c>
      <c r="B244" s="2" t="s">
        <v>10</v>
      </c>
      <c r="C244" s="23">
        <v>2000</v>
      </c>
      <c r="D244" s="23">
        <v>2000</v>
      </c>
      <c r="E244" s="35">
        <v>2000</v>
      </c>
      <c r="F244" s="23">
        <v>1104</v>
      </c>
      <c r="G244" s="23">
        <v>1104</v>
      </c>
      <c r="H244" s="2">
        <v>41</v>
      </c>
      <c r="I244" s="2" t="s">
        <v>159</v>
      </c>
    </row>
    <row r="245" spans="2:7" ht="12.75">
      <c r="B245" s="6" t="s">
        <v>347</v>
      </c>
      <c r="C245" s="24">
        <f>SUM(C241:C244)</f>
        <v>2100</v>
      </c>
      <c r="D245" s="24">
        <f>SUM(D241:D244)</f>
        <v>5251</v>
      </c>
      <c r="E245" s="42">
        <f>SUM(E241:E244)</f>
        <v>3100</v>
      </c>
      <c r="F245" s="23">
        <f>SUM(F241:F244)</f>
        <v>4294.799999999999</v>
      </c>
      <c r="G245" s="24">
        <f>SUM(G241:G244)</f>
        <v>4435</v>
      </c>
    </row>
    <row r="246" spans="1:9" ht="12.75">
      <c r="A246" s="2" t="s">
        <v>163</v>
      </c>
      <c r="B246" s="2" t="s">
        <v>164</v>
      </c>
      <c r="C246" s="23">
        <v>0</v>
      </c>
      <c r="D246" s="23">
        <v>0</v>
      </c>
      <c r="E246" s="35">
        <v>0</v>
      </c>
      <c r="F246" s="23">
        <v>0</v>
      </c>
      <c r="G246" s="25">
        <v>0</v>
      </c>
      <c r="H246" s="2">
        <v>41</v>
      </c>
      <c r="I246" s="2" t="s">
        <v>159</v>
      </c>
    </row>
    <row r="247" spans="1:9" ht="12.75">
      <c r="A247" s="2" t="s">
        <v>659</v>
      </c>
      <c r="B247" s="2" t="s">
        <v>660</v>
      </c>
      <c r="C247" s="23">
        <v>0</v>
      </c>
      <c r="D247" s="23">
        <v>0</v>
      </c>
      <c r="E247" s="35">
        <v>18413</v>
      </c>
      <c r="F247" s="23">
        <v>0</v>
      </c>
      <c r="G247" s="23">
        <v>0</v>
      </c>
      <c r="H247" s="2">
        <v>41</v>
      </c>
      <c r="I247" s="2" t="s">
        <v>159</v>
      </c>
    </row>
    <row r="248" spans="2:7" ht="12.75">
      <c r="B248" s="6" t="s">
        <v>488</v>
      </c>
      <c r="C248" s="26">
        <f>SUM(C246:C247)</f>
        <v>0</v>
      </c>
      <c r="D248" s="26">
        <f>SUM(D246:D247)</f>
        <v>0</v>
      </c>
      <c r="E248" s="37">
        <f>SUM(E246:E247)</f>
        <v>18413</v>
      </c>
      <c r="F248" s="24">
        <f>SUM(F246:F247)</f>
        <v>0</v>
      </c>
      <c r="G248" s="24">
        <f>SUM(G246:G247)</f>
        <v>0</v>
      </c>
    </row>
    <row r="249" spans="2:7" ht="12.75">
      <c r="B249" s="6" t="s">
        <v>498</v>
      </c>
      <c r="C249" s="26">
        <f>SUM(C245+C248)</f>
        <v>2100</v>
      </c>
      <c r="D249" s="26">
        <f>SUM(D245+D248)</f>
        <v>5251</v>
      </c>
      <c r="E249" s="37">
        <f>SUM(E245+E248)</f>
        <v>21513</v>
      </c>
      <c r="F249" s="26">
        <f>SUM(F245+F248)</f>
        <v>4294.799999999999</v>
      </c>
      <c r="G249" s="26">
        <f>SUM(G245+G248)</f>
        <v>4435</v>
      </c>
    </row>
    <row r="250" spans="2:7" ht="12.75">
      <c r="B250" s="6"/>
      <c r="C250" s="29"/>
      <c r="D250" s="29"/>
      <c r="E250" s="48"/>
      <c r="F250" s="32"/>
      <c r="G250" s="32"/>
    </row>
    <row r="251" spans="1:9" ht="51">
      <c r="A251" s="6" t="s">
        <v>0</v>
      </c>
      <c r="B251" s="6" t="s">
        <v>1</v>
      </c>
      <c r="C251" s="86" t="s">
        <v>771</v>
      </c>
      <c r="D251" s="87" t="s">
        <v>2</v>
      </c>
      <c r="E251" s="88" t="s">
        <v>746</v>
      </c>
      <c r="F251" s="83" t="s">
        <v>485</v>
      </c>
      <c r="G251" s="81" t="s">
        <v>547</v>
      </c>
      <c r="H251" s="6" t="s">
        <v>3</v>
      </c>
      <c r="I251" s="3" t="s">
        <v>4</v>
      </c>
    </row>
    <row r="252" spans="2:7" ht="12.75">
      <c r="B252" s="6" t="s">
        <v>362</v>
      </c>
      <c r="C252" s="8"/>
      <c r="D252" s="9"/>
      <c r="E252" s="39"/>
      <c r="F252" s="5"/>
      <c r="G252" s="9"/>
    </row>
    <row r="253" spans="1:9" ht="12.75">
      <c r="A253" s="2" t="s">
        <v>165</v>
      </c>
      <c r="B253" s="2" t="s">
        <v>166</v>
      </c>
      <c r="C253" s="23">
        <v>27630</v>
      </c>
      <c r="D253" s="23">
        <v>27630</v>
      </c>
      <c r="E253" s="35">
        <v>29611</v>
      </c>
      <c r="F253" s="23">
        <v>23576.55</v>
      </c>
      <c r="G253" s="23">
        <v>27849</v>
      </c>
      <c r="H253" s="2">
        <v>41</v>
      </c>
      <c r="I253" s="2" t="s">
        <v>167</v>
      </c>
    </row>
    <row r="254" spans="1:9" ht="12.75">
      <c r="A254" s="2" t="s">
        <v>661</v>
      </c>
      <c r="B254" s="2" t="s">
        <v>662</v>
      </c>
      <c r="C254" s="23">
        <v>0</v>
      </c>
      <c r="D254" s="23">
        <v>300</v>
      </c>
      <c r="E254" s="35">
        <v>210</v>
      </c>
      <c r="F254" s="23">
        <v>150.14</v>
      </c>
      <c r="G254" s="33">
        <v>300</v>
      </c>
      <c r="H254" s="21">
        <v>111</v>
      </c>
      <c r="I254" s="2" t="s">
        <v>167</v>
      </c>
    </row>
    <row r="255" spans="1:9" ht="12.75">
      <c r="A255" s="2" t="s">
        <v>168</v>
      </c>
      <c r="B255" s="2" t="s">
        <v>42</v>
      </c>
      <c r="C255" s="23">
        <v>0</v>
      </c>
      <c r="D255" s="23">
        <v>0</v>
      </c>
      <c r="E255" s="35">
        <v>0</v>
      </c>
      <c r="F255" s="23">
        <v>0</v>
      </c>
      <c r="G255" s="23">
        <v>0</v>
      </c>
      <c r="H255" s="2">
        <v>41</v>
      </c>
      <c r="I255" s="2" t="s">
        <v>167</v>
      </c>
    </row>
    <row r="256" spans="1:9" ht="12.75">
      <c r="A256" s="2" t="s">
        <v>663</v>
      </c>
      <c r="B256" s="2" t="s">
        <v>664</v>
      </c>
      <c r="C256" s="23">
        <v>0</v>
      </c>
      <c r="D256" s="23">
        <v>0</v>
      </c>
      <c r="E256" s="35">
        <v>1434</v>
      </c>
      <c r="F256" s="23">
        <v>0</v>
      </c>
      <c r="G256" s="23">
        <v>0</v>
      </c>
      <c r="H256" s="2">
        <v>41</v>
      </c>
      <c r="I256" s="2" t="s">
        <v>167</v>
      </c>
    </row>
    <row r="257" spans="1:9" ht="12.75">
      <c r="A257" s="2" t="s">
        <v>169</v>
      </c>
      <c r="B257" s="2" t="s">
        <v>6</v>
      </c>
      <c r="C257" s="23">
        <v>1800</v>
      </c>
      <c r="D257" s="23">
        <v>1800</v>
      </c>
      <c r="E257" s="35">
        <v>1500</v>
      </c>
      <c r="F257" s="23">
        <v>0</v>
      </c>
      <c r="G257" s="23">
        <v>1800</v>
      </c>
      <c r="H257" s="2">
        <v>41</v>
      </c>
      <c r="I257" s="2" t="s">
        <v>167</v>
      </c>
    </row>
    <row r="258" spans="1:9" ht="12.75">
      <c r="A258" s="2" t="s">
        <v>170</v>
      </c>
      <c r="B258" s="2" t="s">
        <v>171</v>
      </c>
      <c r="C258" s="23">
        <v>0</v>
      </c>
      <c r="D258" s="23">
        <v>0</v>
      </c>
      <c r="E258" s="35">
        <v>198</v>
      </c>
      <c r="F258" s="23">
        <v>123.29</v>
      </c>
      <c r="G258" s="23">
        <v>157</v>
      </c>
      <c r="H258" s="2">
        <v>41</v>
      </c>
      <c r="I258" s="2" t="s">
        <v>167</v>
      </c>
    </row>
    <row r="259" spans="1:9" ht="12.75">
      <c r="A259" s="2" t="s">
        <v>172</v>
      </c>
      <c r="B259" s="2" t="s">
        <v>15</v>
      </c>
      <c r="C259" s="23">
        <v>2510</v>
      </c>
      <c r="D259" s="23">
        <v>2540</v>
      </c>
      <c r="E259" s="35">
        <v>3294</v>
      </c>
      <c r="F259" s="23">
        <v>2027.64</v>
      </c>
      <c r="G259" s="23">
        <v>2540</v>
      </c>
      <c r="H259" s="2">
        <v>41</v>
      </c>
      <c r="I259" s="2" t="s">
        <v>167</v>
      </c>
    </row>
    <row r="260" spans="1:9" ht="12.75">
      <c r="A260" s="2" t="s">
        <v>173</v>
      </c>
      <c r="B260" s="2" t="s">
        <v>17</v>
      </c>
      <c r="C260" s="23">
        <v>7278</v>
      </c>
      <c r="D260" s="23">
        <v>7353</v>
      </c>
      <c r="E260" s="35">
        <v>461</v>
      </c>
      <c r="F260" s="23">
        <v>5878.18</v>
      </c>
      <c r="G260" s="23">
        <v>7353</v>
      </c>
      <c r="H260" s="2">
        <v>41</v>
      </c>
      <c r="I260" s="2" t="s">
        <v>167</v>
      </c>
    </row>
    <row r="261" spans="1:9" ht="12.75">
      <c r="A261" s="2" t="s">
        <v>665</v>
      </c>
      <c r="B261" s="2" t="s">
        <v>590</v>
      </c>
      <c r="C261" s="23">
        <v>0</v>
      </c>
      <c r="D261" s="23">
        <v>0</v>
      </c>
      <c r="E261" s="35">
        <v>4613</v>
      </c>
      <c r="F261" s="23">
        <v>0</v>
      </c>
      <c r="G261" s="23">
        <v>0</v>
      </c>
      <c r="H261" s="2">
        <v>41</v>
      </c>
      <c r="I261" s="2" t="s">
        <v>167</v>
      </c>
    </row>
    <row r="262" spans="1:9" ht="12.75">
      <c r="A262" s="2" t="s">
        <v>666</v>
      </c>
      <c r="B262" s="2" t="s">
        <v>592</v>
      </c>
      <c r="C262" s="23">
        <v>0</v>
      </c>
      <c r="D262" s="23">
        <v>0</v>
      </c>
      <c r="E262" s="35">
        <v>264</v>
      </c>
      <c r="F262" s="23">
        <v>0</v>
      </c>
      <c r="G262" s="23">
        <v>0</v>
      </c>
      <c r="H262" s="2">
        <v>41</v>
      </c>
      <c r="I262" s="2" t="s">
        <v>167</v>
      </c>
    </row>
    <row r="263" spans="1:9" ht="12.75">
      <c r="A263" s="2" t="s">
        <v>667</v>
      </c>
      <c r="B263" s="2" t="s">
        <v>594</v>
      </c>
      <c r="C263" s="23">
        <v>0</v>
      </c>
      <c r="D263" s="23">
        <v>0</v>
      </c>
      <c r="E263" s="35">
        <v>988</v>
      </c>
      <c r="F263" s="23">
        <v>0</v>
      </c>
      <c r="G263" s="23">
        <v>0</v>
      </c>
      <c r="H263" s="2">
        <v>41</v>
      </c>
      <c r="I263" s="2" t="s">
        <v>167</v>
      </c>
    </row>
    <row r="264" spans="1:9" ht="12.75">
      <c r="A264" s="2" t="s">
        <v>668</v>
      </c>
      <c r="B264" s="2" t="s">
        <v>641</v>
      </c>
      <c r="C264" s="23">
        <v>0</v>
      </c>
      <c r="D264" s="23">
        <v>0</v>
      </c>
      <c r="E264" s="35">
        <v>329</v>
      </c>
      <c r="F264" s="23">
        <v>0</v>
      </c>
      <c r="G264" s="23">
        <v>0</v>
      </c>
      <c r="H264" s="2">
        <v>41</v>
      </c>
      <c r="I264" s="2" t="s">
        <v>167</v>
      </c>
    </row>
    <row r="265" spans="1:9" ht="12.75">
      <c r="A265" s="2" t="s">
        <v>669</v>
      </c>
      <c r="B265" s="2" t="s">
        <v>598</v>
      </c>
      <c r="C265" s="23">
        <v>0</v>
      </c>
      <c r="D265" s="23">
        <v>0</v>
      </c>
      <c r="E265" s="35">
        <v>1565</v>
      </c>
      <c r="F265" s="23">
        <v>0</v>
      </c>
      <c r="G265" s="23">
        <v>0</v>
      </c>
      <c r="H265" s="2">
        <v>41</v>
      </c>
      <c r="I265" s="2" t="s">
        <v>167</v>
      </c>
    </row>
    <row r="266" spans="1:9" ht="12.75">
      <c r="A266" s="2" t="s">
        <v>174</v>
      </c>
      <c r="B266" s="2" t="s">
        <v>62</v>
      </c>
      <c r="C266" s="23">
        <v>7000</v>
      </c>
      <c r="D266" s="23">
        <v>7000</v>
      </c>
      <c r="E266" s="35">
        <v>7000</v>
      </c>
      <c r="F266" s="23">
        <v>5826.09</v>
      </c>
      <c r="G266" s="23">
        <v>7242</v>
      </c>
      <c r="H266" s="2">
        <v>41</v>
      </c>
      <c r="I266" s="2" t="s">
        <v>167</v>
      </c>
    </row>
    <row r="267" spans="1:9" ht="12.75">
      <c r="A267" s="2" t="s">
        <v>175</v>
      </c>
      <c r="B267" s="2" t="s">
        <v>64</v>
      </c>
      <c r="C267" s="23">
        <v>1600</v>
      </c>
      <c r="D267" s="23">
        <v>1600</v>
      </c>
      <c r="E267" s="35">
        <v>1500</v>
      </c>
      <c r="F267" s="23">
        <v>1946.99</v>
      </c>
      <c r="G267" s="23">
        <v>2163</v>
      </c>
      <c r="H267" s="2">
        <v>41</v>
      </c>
      <c r="I267" s="2" t="s">
        <v>167</v>
      </c>
    </row>
    <row r="268" spans="1:9" ht="12.75">
      <c r="A268" s="2" t="s">
        <v>176</v>
      </c>
      <c r="B268" s="2" t="s">
        <v>177</v>
      </c>
      <c r="C268" s="23">
        <v>280</v>
      </c>
      <c r="D268" s="23">
        <v>280</v>
      </c>
      <c r="E268" s="35">
        <v>280</v>
      </c>
      <c r="F268" s="23">
        <v>204.41</v>
      </c>
      <c r="G268" s="23">
        <v>235</v>
      </c>
      <c r="H268" s="2">
        <v>41</v>
      </c>
      <c r="I268" s="2" t="s">
        <v>167</v>
      </c>
    </row>
    <row r="269" spans="1:9" ht="12.75">
      <c r="A269" s="2" t="s">
        <v>178</v>
      </c>
      <c r="B269" s="2" t="s">
        <v>179</v>
      </c>
      <c r="C269" s="23">
        <v>450</v>
      </c>
      <c r="D269" s="23">
        <v>450</v>
      </c>
      <c r="E269" s="35">
        <v>400</v>
      </c>
      <c r="F269" s="23">
        <v>274.74</v>
      </c>
      <c r="G269" s="23">
        <v>310</v>
      </c>
      <c r="H269" s="2">
        <v>41</v>
      </c>
      <c r="I269" s="2" t="s">
        <v>167</v>
      </c>
    </row>
    <row r="270" spans="1:9" ht="12.75">
      <c r="A270" s="2" t="s">
        <v>670</v>
      </c>
      <c r="B270" s="2" t="s">
        <v>671</v>
      </c>
      <c r="C270" s="23">
        <v>0</v>
      </c>
      <c r="D270" s="23">
        <v>0</v>
      </c>
      <c r="E270" s="35">
        <v>2000</v>
      </c>
      <c r="F270" s="23">
        <v>0</v>
      </c>
      <c r="G270" s="23">
        <v>0</v>
      </c>
      <c r="H270" s="2">
        <v>41</v>
      </c>
      <c r="I270" s="2" t="s">
        <v>167</v>
      </c>
    </row>
    <row r="271" spans="1:9" ht="12.75">
      <c r="A271" s="2" t="s">
        <v>180</v>
      </c>
      <c r="B271" s="2" t="s">
        <v>7</v>
      </c>
      <c r="C271" s="23">
        <v>1466</v>
      </c>
      <c r="D271" s="23">
        <v>1466</v>
      </c>
      <c r="E271" s="35">
        <v>1278</v>
      </c>
      <c r="F271" s="23">
        <v>834.8</v>
      </c>
      <c r="G271" s="23">
        <v>852</v>
      </c>
      <c r="H271" s="2">
        <v>111</v>
      </c>
      <c r="I271" s="2" t="s">
        <v>167</v>
      </c>
    </row>
    <row r="272" spans="1:9" ht="12.75">
      <c r="A272" s="2" t="s">
        <v>181</v>
      </c>
      <c r="B272" s="2" t="s">
        <v>7</v>
      </c>
      <c r="C272" s="23">
        <v>800</v>
      </c>
      <c r="D272" s="23">
        <v>800</v>
      </c>
      <c r="E272" s="35">
        <v>800</v>
      </c>
      <c r="F272" s="23">
        <v>844.05</v>
      </c>
      <c r="G272" s="23">
        <v>1050</v>
      </c>
      <c r="H272" s="2">
        <v>41</v>
      </c>
      <c r="I272" s="2" t="s">
        <v>167</v>
      </c>
    </row>
    <row r="273" spans="1:9" ht="12.75">
      <c r="A273" s="2" t="s">
        <v>182</v>
      </c>
      <c r="B273" s="2" t="s">
        <v>183</v>
      </c>
      <c r="C273" s="23">
        <v>90</v>
      </c>
      <c r="D273" s="23">
        <v>90</v>
      </c>
      <c r="E273" s="35">
        <v>90</v>
      </c>
      <c r="F273" s="23">
        <v>85.5</v>
      </c>
      <c r="G273" s="23">
        <v>86</v>
      </c>
      <c r="H273" s="2">
        <v>41</v>
      </c>
      <c r="I273" s="2" t="s">
        <v>167</v>
      </c>
    </row>
    <row r="274" spans="1:9" ht="12.75">
      <c r="A274" s="2" t="s">
        <v>184</v>
      </c>
      <c r="B274" s="2" t="s">
        <v>185</v>
      </c>
      <c r="C274" s="23">
        <v>0</v>
      </c>
      <c r="D274" s="23">
        <v>0</v>
      </c>
      <c r="E274" s="35">
        <v>0</v>
      </c>
      <c r="F274" s="23">
        <v>0</v>
      </c>
      <c r="G274" s="23">
        <v>0</v>
      </c>
      <c r="H274" s="2">
        <v>41</v>
      </c>
      <c r="I274" s="2" t="s">
        <v>167</v>
      </c>
    </row>
    <row r="275" spans="1:9" ht="12.75">
      <c r="A275" s="2" t="s">
        <v>186</v>
      </c>
      <c r="B275" s="2" t="s">
        <v>32</v>
      </c>
      <c r="C275" s="23">
        <v>30</v>
      </c>
      <c r="D275" s="23">
        <v>30</v>
      </c>
      <c r="E275" s="35">
        <v>30</v>
      </c>
      <c r="F275" s="23">
        <v>0</v>
      </c>
      <c r="G275" s="23">
        <v>0</v>
      </c>
      <c r="H275" s="2">
        <v>41</v>
      </c>
      <c r="I275" s="2" t="s">
        <v>167</v>
      </c>
    </row>
    <row r="276" spans="1:9" ht="12.75">
      <c r="A276" s="2" t="s">
        <v>187</v>
      </c>
      <c r="B276" s="2" t="s">
        <v>10</v>
      </c>
      <c r="C276" s="23">
        <v>200</v>
      </c>
      <c r="D276" s="23">
        <v>200</v>
      </c>
      <c r="E276" s="35">
        <v>250</v>
      </c>
      <c r="F276" s="23">
        <v>206.7</v>
      </c>
      <c r="G276" s="23">
        <v>220</v>
      </c>
      <c r="H276" s="2">
        <v>41</v>
      </c>
      <c r="I276" s="2" t="s">
        <v>167</v>
      </c>
    </row>
    <row r="277" spans="1:9" ht="12.75">
      <c r="A277" s="2" t="s">
        <v>188</v>
      </c>
      <c r="B277" s="2" t="s">
        <v>189</v>
      </c>
      <c r="C277" s="23">
        <v>120</v>
      </c>
      <c r="D277" s="23">
        <v>120</v>
      </c>
      <c r="E277" s="35">
        <v>150</v>
      </c>
      <c r="F277" s="23">
        <v>146.95</v>
      </c>
      <c r="G277" s="23">
        <v>147</v>
      </c>
      <c r="H277" s="2">
        <v>41</v>
      </c>
      <c r="I277" s="2" t="s">
        <v>167</v>
      </c>
    </row>
    <row r="278" spans="1:9" ht="12.75">
      <c r="A278" s="2" t="s">
        <v>190</v>
      </c>
      <c r="B278" s="2" t="s">
        <v>51</v>
      </c>
      <c r="C278" s="23">
        <v>154</v>
      </c>
      <c r="D278" s="23">
        <v>154</v>
      </c>
      <c r="E278" s="35">
        <v>310</v>
      </c>
      <c r="F278" s="23">
        <v>156.64</v>
      </c>
      <c r="G278" s="23">
        <v>200</v>
      </c>
      <c r="H278" s="2">
        <v>41</v>
      </c>
      <c r="I278" s="2" t="s">
        <v>167</v>
      </c>
    </row>
    <row r="279" spans="1:9" ht="12.75">
      <c r="A279" s="2" t="s">
        <v>191</v>
      </c>
      <c r="B279" s="2" t="s">
        <v>192</v>
      </c>
      <c r="C279" s="23">
        <v>0</v>
      </c>
      <c r="D279" s="23">
        <v>0</v>
      </c>
      <c r="E279" s="35">
        <v>0</v>
      </c>
      <c r="F279" s="23">
        <v>0</v>
      </c>
      <c r="G279" s="23">
        <v>0</v>
      </c>
      <c r="H279" s="2">
        <v>41</v>
      </c>
      <c r="I279" s="2" t="s">
        <v>167</v>
      </c>
    </row>
    <row r="280" spans="1:9" ht="12.75">
      <c r="A280" s="2" t="s">
        <v>193</v>
      </c>
      <c r="B280" s="2" t="s">
        <v>194</v>
      </c>
      <c r="C280" s="23">
        <v>70</v>
      </c>
      <c r="D280" s="23">
        <v>70</v>
      </c>
      <c r="E280" s="35">
        <v>70</v>
      </c>
      <c r="F280" s="23">
        <v>0</v>
      </c>
      <c r="G280" s="23">
        <v>0</v>
      </c>
      <c r="H280" s="2">
        <v>41</v>
      </c>
      <c r="I280" s="2" t="s">
        <v>167</v>
      </c>
    </row>
    <row r="281" spans="2:7" ht="12.75">
      <c r="B281" s="17" t="s">
        <v>347</v>
      </c>
      <c r="C281" s="24">
        <f>SUM(C253:C280)</f>
        <v>51478</v>
      </c>
      <c r="D281" s="24">
        <f>SUM(D253:D280)</f>
        <v>51883</v>
      </c>
      <c r="E281" s="37">
        <f>SUM(E253:E280)</f>
        <v>58625</v>
      </c>
      <c r="F281" s="24">
        <f>SUM(F253:F280)</f>
        <v>42282.67</v>
      </c>
      <c r="G281" s="24">
        <f>SUM(G253:G280)</f>
        <v>52504</v>
      </c>
    </row>
    <row r="282" spans="1:9" ht="12.75">
      <c r="A282" s="2" t="s">
        <v>531</v>
      </c>
      <c r="B282" s="2" t="s">
        <v>530</v>
      </c>
      <c r="C282" s="23">
        <v>2000</v>
      </c>
      <c r="D282" s="23">
        <v>2000</v>
      </c>
      <c r="E282" s="35">
        <v>0</v>
      </c>
      <c r="F282" s="23">
        <v>2029.09</v>
      </c>
      <c r="G282" s="23">
        <v>2030</v>
      </c>
      <c r="H282" s="2">
        <v>41</v>
      </c>
      <c r="I282" s="2" t="s">
        <v>167</v>
      </c>
    </row>
    <row r="283" spans="1:9" ht="12.75">
      <c r="A283" s="2" t="s">
        <v>672</v>
      </c>
      <c r="B283" s="2" t="s">
        <v>673</v>
      </c>
      <c r="C283" s="23">
        <v>0</v>
      </c>
      <c r="D283" s="23">
        <v>0</v>
      </c>
      <c r="E283" s="35">
        <v>0</v>
      </c>
      <c r="F283" s="23">
        <v>0</v>
      </c>
      <c r="G283" s="23">
        <v>0</v>
      </c>
      <c r="H283" s="2">
        <v>41</v>
      </c>
      <c r="I283" s="2" t="s">
        <v>167</v>
      </c>
    </row>
    <row r="284" spans="1:9" ht="12.75">
      <c r="A284" s="2" t="s">
        <v>195</v>
      </c>
      <c r="B284" s="2" t="s">
        <v>674</v>
      </c>
      <c r="C284" s="23">
        <v>7250</v>
      </c>
      <c r="D284" s="23">
        <v>7250</v>
      </c>
      <c r="E284" s="35">
        <v>0</v>
      </c>
      <c r="F284" s="23">
        <v>0</v>
      </c>
      <c r="G284" s="23">
        <v>0</v>
      </c>
      <c r="H284" s="2">
        <v>41</v>
      </c>
      <c r="I284" s="2" t="s">
        <v>167</v>
      </c>
    </row>
    <row r="285" spans="2:7" ht="12.75">
      <c r="B285" s="6" t="s">
        <v>488</v>
      </c>
      <c r="C285" s="26">
        <f>SUM(C282:C284)</f>
        <v>9250</v>
      </c>
      <c r="D285" s="27">
        <f>SUM(D282:D284)</f>
        <v>9250</v>
      </c>
      <c r="E285" s="37">
        <f>SUM(E282:E284)</f>
        <v>0</v>
      </c>
      <c r="F285" s="26">
        <f>SUM(F282:F284)</f>
        <v>2029.09</v>
      </c>
      <c r="G285" s="26">
        <f>SUM(G282:G284)</f>
        <v>2030</v>
      </c>
    </row>
    <row r="286" spans="1:9" ht="51">
      <c r="A286" s="6" t="s">
        <v>0</v>
      </c>
      <c r="B286" s="6" t="s">
        <v>1</v>
      </c>
      <c r="C286" s="86" t="s">
        <v>771</v>
      </c>
      <c r="D286" s="87" t="s">
        <v>2</v>
      </c>
      <c r="E286" s="88" t="s">
        <v>746</v>
      </c>
      <c r="F286" s="83" t="s">
        <v>485</v>
      </c>
      <c r="G286" s="81" t="s">
        <v>547</v>
      </c>
      <c r="H286" s="6" t="s">
        <v>3</v>
      </c>
      <c r="I286" s="3" t="s">
        <v>4</v>
      </c>
    </row>
    <row r="287" spans="2:7" ht="12.75">
      <c r="B287" s="6" t="s">
        <v>362</v>
      </c>
      <c r="C287" s="26">
        <f>SUM(C281+C285)</f>
        <v>60728</v>
      </c>
      <c r="D287" s="27">
        <f>SUM(D281+D285)</f>
        <v>61133</v>
      </c>
      <c r="E287" s="37">
        <f>SUM(E281+E285)</f>
        <v>58625</v>
      </c>
      <c r="F287" s="26">
        <f>SUM(F281+F285)</f>
        <v>44311.759999999995</v>
      </c>
      <c r="G287" s="26">
        <f>SUM(G281+G285)</f>
        <v>54534</v>
      </c>
    </row>
    <row r="288" spans="2:7" ht="12.75">
      <c r="B288" s="6"/>
      <c r="C288" s="29"/>
      <c r="D288" s="29"/>
      <c r="E288" s="37"/>
      <c r="F288" s="32"/>
      <c r="G288" s="32"/>
    </row>
    <row r="289" spans="2:7" ht="12.75">
      <c r="B289" s="6"/>
      <c r="C289" s="10"/>
      <c r="D289" s="7"/>
      <c r="E289" s="38"/>
      <c r="F289" s="5"/>
      <c r="G289" s="9"/>
    </row>
    <row r="290" spans="2:7" ht="12.75">
      <c r="B290" s="6" t="s">
        <v>363</v>
      </c>
      <c r="C290" s="8"/>
      <c r="D290" s="9"/>
      <c r="E290" s="39"/>
      <c r="F290" s="5"/>
      <c r="G290" s="9"/>
    </row>
    <row r="291" spans="1:9" ht="12.75">
      <c r="A291" s="2" t="s">
        <v>196</v>
      </c>
      <c r="B291" s="2" t="s">
        <v>166</v>
      </c>
      <c r="C291" s="23">
        <v>32118</v>
      </c>
      <c r="D291" s="23">
        <v>33618</v>
      </c>
      <c r="E291" s="35">
        <v>28139</v>
      </c>
      <c r="F291" s="23">
        <v>27703.39</v>
      </c>
      <c r="G291" s="23">
        <v>33618</v>
      </c>
      <c r="H291" s="2">
        <v>111</v>
      </c>
      <c r="I291" s="2" t="s">
        <v>197</v>
      </c>
    </row>
    <row r="292" spans="1:9" ht="12.75">
      <c r="A292" s="2" t="s">
        <v>675</v>
      </c>
      <c r="B292" s="2" t="s">
        <v>662</v>
      </c>
      <c r="C292" s="23">
        <v>0</v>
      </c>
      <c r="D292" s="23">
        <v>200</v>
      </c>
      <c r="E292" s="35">
        <v>237</v>
      </c>
      <c r="F292" s="23">
        <v>99.37</v>
      </c>
      <c r="G292" s="23">
        <v>200</v>
      </c>
      <c r="H292" s="2">
        <v>111</v>
      </c>
      <c r="I292" s="2" t="s">
        <v>197</v>
      </c>
    </row>
    <row r="293" spans="1:9" ht="12.75">
      <c r="A293" s="2" t="s">
        <v>198</v>
      </c>
      <c r="B293" s="2" t="s">
        <v>42</v>
      </c>
      <c r="C293" s="23">
        <v>1279</v>
      </c>
      <c r="D293" s="23">
        <v>1279</v>
      </c>
      <c r="E293" s="35">
        <v>3032</v>
      </c>
      <c r="F293" s="23">
        <v>1600.34</v>
      </c>
      <c r="G293" s="23">
        <v>1601</v>
      </c>
      <c r="H293" s="2">
        <v>111</v>
      </c>
      <c r="I293" s="2" t="s">
        <v>197</v>
      </c>
    </row>
    <row r="294" spans="1:9" ht="12.75">
      <c r="A294" s="2" t="s">
        <v>676</v>
      </c>
      <c r="B294" s="2" t="s">
        <v>664</v>
      </c>
      <c r="C294" s="23">
        <v>0</v>
      </c>
      <c r="D294" s="23">
        <v>0</v>
      </c>
      <c r="E294" s="35">
        <v>4158</v>
      </c>
      <c r="F294" s="23">
        <v>0</v>
      </c>
      <c r="G294" s="23">
        <v>0</v>
      </c>
      <c r="H294" s="2">
        <v>111</v>
      </c>
      <c r="I294" s="2" t="s">
        <v>197</v>
      </c>
    </row>
    <row r="295" spans="1:9" ht="12.75">
      <c r="A295" s="2" t="s">
        <v>199</v>
      </c>
      <c r="B295" s="2" t="s">
        <v>6</v>
      </c>
      <c r="C295" s="23">
        <v>1605</v>
      </c>
      <c r="D295" s="23">
        <v>2105</v>
      </c>
      <c r="E295" s="35">
        <v>1800</v>
      </c>
      <c r="F295" s="23">
        <v>0</v>
      </c>
      <c r="G295" s="23">
        <v>2105</v>
      </c>
      <c r="H295" s="2">
        <v>111</v>
      </c>
      <c r="I295" s="2" t="s">
        <v>197</v>
      </c>
    </row>
    <row r="296" spans="1:9" ht="12.75">
      <c r="A296" s="2" t="s">
        <v>200</v>
      </c>
      <c r="B296" s="2" t="s">
        <v>15</v>
      </c>
      <c r="C296" s="23">
        <v>1873</v>
      </c>
      <c r="D296" s="23">
        <v>1873</v>
      </c>
      <c r="E296" s="35">
        <v>1858</v>
      </c>
      <c r="F296" s="23">
        <v>1527.08</v>
      </c>
      <c r="G296" s="23">
        <v>1873</v>
      </c>
      <c r="H296" s="2">
        <v>111</v>
      </c>
      <c r="I296" s="2" t="s">
        <v>197</v>
      </c>
    </row>
    <row r="297" spans="1:9" ht="12.75">
      <c r="A297" s="2" t="s">
        <v>201</v>
      </c>
      <c r="B297" s="2" t="s">
        <v>58</v>
      </c>
      <c r="C297" s="23">
        <v>1767</v>
      </c>
      <c r="D297" s="23">
        <v>1787</v>
      </c>
      <c r="E297" s="35">
        <v>2029</v>
      </c>
      <c r="F297" s="23">
        <v>1639.24</v>
      </c>
      <c r="G297" s="23">
        <v>1873</v>
      </c>
      <c r="H297" s="2">
        <v>111</v>
      </c>
      <c r="I297" s="2" t="s">
        <v>197</v>
      </c>
    </row>
    <row r="298" spans="1:9" ht="12.75">
      <c r="A298" s="2" t="s">
        <v>202</v>
      </c>
      <c r="B298" s="2" t="s">
        <v>17</v>
      </c>
      <c r="C298" s="23">
        <v>9082</v>
      </c>
      <c r="D298" s="23">
        <v>9132</v>
      </c>
      <c r="E298" s="35">
        <v>544</v>
      </c>
      <c r="F298" s="23">
        <v>7868.15</v>
      </c>
      <c r="G298" s="23">
        <v>9348</v>
      </c>
      <c r="H298" s="2">
        <v>111</v>
      </c>
      <c r="I298" s="2" t="s">
        <v>197</v>
      </c>
    </row>
    <row r="299" spans="1:9" ht="12.75">
      <c r="A299" s="2" t="s">
        <v>677</v>
      </c>
      <c r="B299" s="2" t="s">
        <v>590</v>
      </c>
      <c r="C299" s="23">
        <v>0</v>
      </c>
      <c r="D299" s="23">
        <v>0</v>
      </c>
      <c r="E299" s="35">
        <v>5441</v>
      </c>
      <c r="F299" s="23">
        <v>0</v>
      </c>
      <c r="G299" s="23">
        <v>0</v>
      </c>
      <c r="H299" s="2">
        <v>111</v>
      </c>
      <c r="I299" s="2" t="s">
        <v>197</v>
      </c>
    </row>
    <row r="300" spans="1:9" ht="12.75">
      <c r="A300" s="2" t="s">
        <v>678</v>
      </c>
      <c r="B300" s="2" t="s">
        <v>592</v>
      </c>
      <c r="C300" s="23">
        <v>0</v>
      </c>
      <c r="D300" s="23">
        <v>0</v>
      </c>
      <c r="E300" s="35">
        <v>311</v>
      </c>
      <c r="F300" s="23">
        <v>0</v>
      </c>
      <c r="G300" s="23">
        <v>0</v>
      </c>
      <c r="H300" s="2">
        <v>111</v>
      </c>
      <c r="I300" s="2" t="s">
        <v>197</v>
      </c>
    </row>
    <row r="301" spans="1:9" ht="12.75">
      <c r="A301" s="2" t="s">
        <v>679</v>
      </c>
      <c r="B301" s="2" t="s">
        <v>594</v>
      </c>
      <c r="C301" s="23">
        <v>0</v>
      </c>
      <c r="D301" s="23">
        <v>0</v>
      </c>
      <c r="E301" s="35">
        <v>1166</v>
      </c>
      <c r="F301" s="23">
        <v>0</v>
      </c>
      <c r="G301" s="23">
        <v>0</v>
      </c>
      <c r="H301" s="2">
        <v>111</v>
      </c>
      <c r="I301" s="2" t="s">
        <v>197</v>
      </c>
    </row>
    <row r="302" spans="1:9" ht="12.75">
      <c r="A302" s="2" t="s">
        <v>680</v>
      </c>
      <c r="B302" s="2" t="s">
        <v>641</v>
      </c>
      <c r="C302" s="23">
        <v>0</v>
      </c>
      <c r="D302" s="23">
        <v>0</v>
      </c>
      <c r="E302" s="35">
        <v>389</v>
      </c>
      <c r="F302" s="23">
        <v>0</v>
      </c>
      <c r="G302" s="23">
        <v>0</v>
      </c>
      <c r="H302" s="2">
        <v>111</v>
      </c>
      <c r="I302" s="2" t="s">
        <v>197</v>
      </c>
    </row>
    <row r="303" spans="1:9" ht="12.75">
      <c r="A303" s="2" t="s">
        <v>681</v>
      </c>
      <c r="B303" s="2" t="s">
        <v>598</v>
      </c>
      <c r="C303" s="23">
        <v>0</v>
      </c>
      <c r="D303" s="23">
        <v>0</v>
      </c>
      <c r="E303" s="35">
        <v>1846</v>
      </c>
      <c r="F303" s="23">
        <v>0</v>
      </c>
      <c r="G303" s="23">
        <v>0</v>
      </c>
      <c r="H303" s="2">
        <v>111</v>
      </c>
      <c r="I303" s="2" t="s">
        <v>197</v>
      </c>
    </row>
    <row r="304" spans="1:9" ht="12.75">
      <c r="A304" s="2" t="s">
        <v>203</v>
      </c>
      <c r="B304" s="2" t="s">
        <v>204</v>
      </c>
      <c r="C304" s="23">
        <v>80</v>
      </c>
      <c r="D304" s="23">
        <v>80</v>
      </c>
      <c r="E304" s="35">
        <v>80</v>
      </c>
      <c r="F304" s="23">
        <v>0</v>
      </c>
      <c r="G304" s="23">
        <v>0</v>
      </c>
      <c r="H304" s="2">
        <v>111</v>
      </c>
      <c r="I304" s="2" t="s">
        <v>197</v>
      </c>
    </row>
    <row r="305" spans="1:9" ht="12.75">
      <c r="A305" s="2" t="s">
        <v>205</v>
      </c>
      <c r="B305" s="2" t="s">
        <v>62</v>
      </c>
      <c r="C305" s="23">
        <v>3600</v>
      </c>
      <c r="D305" s="23">
        <v>3600</v>
      </c>
      <c r="E305" s="35">
        <v>5200</v>
      </c>
      <c r="F305" s="23">
        <v>4290</v>
      </c>
      <c r="G305" s="23">
        <v>5168</v>
      </c>
      <c r="H305" s="2">
        <v>111</v>
      </c>
      <c r="I305" s="2" t="s">
        <v>197</v>
      </c>
    </row>
    <row r="306" spans="1:9" ht="12.75">
      <c r="A306" s="2" t="s">
        <v>206</v>
      </c>
      <c r="B306" s="2" t="s">
        <v>64</v>
      </c>
      <c r="C306" s="23">
        <v>950</v>
      </c>
      <c r="D306" s="23">
        <v>950</v>
      </c>
      <c r="E306" s="35">
        <v>1150</v>
      </c>
      <c r="F306" s="23">
        <v>987.49</v>
      </c>
      <c r="G306" s="23">
        <v>1155</v>
      </c>
      <c r="H306" s="2">
        <v>111</v>
      </c>
      <c r="I306" s="2" t="s">
        <v>197</v>
      </c>
    </row>
    <row r="307" spans="1:9" ht="12.75">
      <c r="A307" s="2" t="s">
        <v>682</v>
      </c>
      <c r="B307" s="2" t="s">
        <v>62</v>
      </c>
      <c r="C307" s="23">
        <v>1000</v>
      </c>
      <c r="D307" s="23">
        <v>1000</v>
      </c>
      <c r="E307" s="35">
        <v>0</v>
      </c>
      <c r="F307" s="23">
        <v>178.91</v>
      </c>
      <c r="G307" s="23">
        <v>179</v>
      </c>
      <c r="H307" s="2">
        <v>41</v>
      </c>
      <c r="I307" s="2" t="s">
        <v>197</v>
      </c>
    </row>
    <row r="308" spans="1:9" ht="12.75">
      <c r="A308" s="2" t="s">
        <v>207</v>
      </c>
      <c r="B308" s="2" t="s">
        <v>177</v>
      </c>
      <c r="C308" s="23">
        <v>100</v>
      </c>
      <c r="D308" s="23">
        <v>100</v>
      </c>
      <c r="E308" s="35">
        <v>130</v>
      </c>
      <c r="F308" s="23">
        <v>99.56</v>
      </c>
      <c r="G308" s="23">
        <v>100</v>
      </c>
      <c r="H308" s="2">
        <v>111</v>
      </c>
      <c r="I308" s="2" t="s">
        <v>197</v>
      </c>
    </row>
    <row r="309" spans="1:9" ht="12.75">
      <c r="A309" s="2" t="s">
        <v>208</v>
      </c>
      <c r="B309" s="2" t="s">
        <v>21</v>
      </c>
      <c r="C309" s="23">
        <v>350</v>
      </c>
      <c r="D309" s="23">
        <v>350</v>
      </c>
      <c r="E309" s="35">
        <v>420</v>
      </c>
      <c r="F309" s="23">
        <v>364.35</v>
      </c>
      <c r="G309" s="23">
        <v>426</v>
      </c>
      <c r="H309" s="2">
        <v>111</v>
      </c>
      <c r="I309" s="2" t="s">
        <v>197</v>
      </c>
    </row>
    <row r="310" spans="1:9" ht="12.75">
      <c r="A310" s="2" t="s">
        <v>209</v>
      </c>
      <c r="B310" s="2" t="s">
        <v>210</v>
      </c>
      <c r="C310" s="23">
        <v>0</v>
      </c>
      <c r="D310" s="23">
        <v>0</v>
      </c>
      <c r="E310" s="35">
        <v>0</v>
      </c>
      <c r="F310" s="23">
        <v>0</v>
      </c>
      <c r="G310" s="23">
        <v>0</v>
      </c>
      <c r="H310" s="2">
        <v>111</v>
      </c>
      <c r="I310" s="2" t="s">
        <v>197</v>
      </c>
    </row>
    <row r="311" spans="1:9" ht="12.75">
      <c r="A311" s="2" t="s">
        <v>211</v>
      </c>
      <c r="B311" s="2" t="s">
        <v>7</v>
      </c>
      <c r="C311" s="23">
        <v>50</v>
      </c>
      <c r="D311" s="23">
        <v>50</v>
      </c>
      <c r="E311" s="35">
        <v>1180</v>
      </c>
      <c r="F311" s="23">
        <v>52.78</v>
      </c>
      <c r="G311" s="23">
        <v>53</v>
      </c>
      <c r="H311" s="2">
        <v>111</v>
      </c>
      <c r="I311" s="2" t="s">
        <v>197</v>
      </c>
    </row>
    <row r="312" spans="1:9" ht="12.75">
      <c r="A312" s="2" t="s">
        <v>683</v>
      </c>
      <c r="B312" s="2" t="s">
        <v>7</v>
      </c>
      <c r="C312" s="23">
        <v>500</v>
      </c>
      <c r="D312" s="23">
        <v>500</v>
      </c>
      <c r="E312" s="35">
        <v>500</v>
      </c>
      <c r="F312" s="23">
        <v>481.97</v>
      </c>
      <c r="G312" s="25">
        <v>482</v>
      </c>
      <c r="H312" s="2">
        <v>41</v>
      </c>
      <c r="I312" s="2" t="s">
        <v>197</v>
      </c>
    </row>
    <row r="313" spans="1:9" ht="12.75">
      <c r="A313" s="2" t="s">
        <v>212</v>
      </c>
      <c r="B313" s="2" t="s">
        <v>213</v>
      </c>
      <c r="C313" s="23">
        <v>50</v>
      </c>
      <c r="D313" s="23">
        <v>50</v>
      </c>
      <c r="E313" s="35">
        <v>150</v>
      </c>
      <c r="F313" s="23">
        <v>0</v>
      </c>
      <c r="G313" s="23">
        <v>0</v>
      </c>
      <c r="H313" s="2">
        <v>111</v>
      </c>
      <c r="I313" s="2" t="s">
        <v>197</v>
      </c>
    </row>
    <row r="314" spans="1:9" ht="12.75">
      <c r="A314" s="2" t="s">
        <v>684</v>
      </c>
      <c r="B314" s="2" t="s">
        <v>213</v>
      </c>
      <c r="C314" s="23">
        <v>1000</v>
      </c>
      <c r="D314" s="23">
        <v>1000</v>
      </c>
      <c r="E314" s="35">
        <v>1000</v>
      </c>
      <c r="F314" s="23">
        <v>1232.15</v>
      </c>
      <c r="G314" s="23">
        <v>1233</v>
      </c>
      <c r="H314" s="2">
        <v>41</v>
      </c>
      <c r="I314" s="2" t="s">
        <v>197</v>
      </c>
    </row>
    <row r="315" spans="1:9" ht="12.75">
      <c r="A315" s="2" t="s">
        <v>214</v>
      </c>
      <c r="B315" s="2" t="s">
        <v>32</v>
      </c>
      <c r="C315" s="23">
        <v>40</v>
      </c>
      <c r="D315" s="23">
        <v>40</v>
      </c>
      <c r="E315" s="35">
        <v>50</v>
      </c>
      <c r="F315" s="23">
        <v>20</v>
      </c>
      <c r="G315" s="23">
        <v>20</v>
      </c>
      <c r="H315" s="2">
        <v>111</v>
      </c>
      <c r="I315" s="2" t="s">
        <v>197</v>
      </c>
    </row>
    <row r="316" spans="1:9" ht="12.75">
      <c r="A316" s="2" t="s">
        <v>215</v>
      </c>
      <c r="B316" s="2" t="s">
        <v>10</v>
      </c>
      <c r="C316" s="23">
        <v>50</v>
      </c>
      <c r="D316" s="23">
        <v>50</v>
      </c>
      <c r="E316" s="35">
        <v>400</v>
      </c>
      <c r="F316" s="23">
        <v>185.8</v>
      </c>
      <c r="G316" s="23">
        <v>186</v>
      </c>
      <c r="H316" s="2">
        <v>111</v>
      </c>
      <c r="I316" s="2" t="s">
        <v>197</v>
      </c>
    </row>
    <row r="317" spans="1:9" ht="12.75">
      <c r="A317" s="2" t="s">
        <v>216</v>
      </c>
      <c r="B317" s="2" t="s">
        <v>189</v>
      </c>
      <c r="C317" s="23">
        <v>286</v>
      </c>
      <c r="D317" s="23">
        <v>286</v>
      </c>
      <c r="E317" s="35">
        <v>390</v>
      </c>
      <c r="F317" s="23">
        <v>384.81</v>
      </c>
      <c r="G317" s="23">
        <v>385</v>
      </c>
      <c r="H317" s="2">
        <v>111</v>
      </c>
      <c r="I317" s="2" t="s">
        <v>197</v>
      </c>
    </row>
    <row r="318" spans="1:9" ht="12.75">
      <c r="A318" s="2" t="s">
        <v>217</v>
      </c>
      <c r="B318" s="2" t="s">
        <v>51</v>
      </c>
      <c r="C318" s="23">
        <v>220</v>
      </c>
      <c r="D318" s="23">
        <v>220</v>
      </c>
      <c r="E318" s="35">
        <v>300</v>
      </c>
      <c r="F318" s="23">
        <v>204.29</v>
      </c>
      <c r="G318" s="23">
        <v>259</v>
      </c>
      <c r="H318" s="2">
        <v>111</v>
      </c>
      <c r="I318" s="2" t="s">
        <v>197</v>
      </c>
    </row>
    <row r="319" spans="1:9" ht="12.75">
      <c r="A319" s="2" t="s">
        <v>218</v>
      </c>
      <c r="B319" s="2" t="s">
        <v>192</v>
      </c>
      <c r="C319" s="23">
        <v>1400</v>
      </c>
      <c r="D319" s="23">
        <v>1400</v>
      </c>
      <c r="E319" s="35">
        <v>1500</v>
      </c>
      <c r="F319" s="23">
        <v>1060</v>
      </c>
      <c r="G319" s="23">
        <v>1467</v>
      </c>
      <c r="H319" s="2">
        <v>111</v>
      </c>
      <c r="I319" s="2" t="s">
        <v>197</v>
      </c>
    </row>
    <row r="320" spans="1:9" ht="12.75">
      <c r="A320" s="2" t="s">
        <v>219</v>
      </c>
      <c r="B320" s="2" t="s">
        <v>194</v>
      </c>
      <c r="C320" s="23">
        <v>100</v>
      </c>
      <c r="D320" s="23">
        <v>100</v>
      </c>
      <c r="E320" s="35">
        <v>100</v>
      </c>
      <c r="F320" s="23">
        <v>0</v>
      </c>
      <c r="G320" s="25">
        <v>0</v>
      </c>
      <c r="H320" s="2">
        <v>111</v>
      </c>
      <c r="I320" s="2" t="s">
        <v>197</v>
      </c>
    </row>
    <row r="321" spans="1:9" ht="51">
      <c r="A321" s="6" t="s">
        <v>0</v>
      </c>
      <c r="B321" s="6" t="s">
        <v>1</v>
      </c>
      <c r="C321" s="86" t="s">
        <v>771</v>
      </c>
      <c r="D321" s="87" t="s">
        <v>2</v>
      </c>
      <c r="E321" s="88" t="s">
        <v>746</v>
      </c>
      <c r="F321" s="83" t="s">
        <v>485</v>
      </c>
      <c r="G321" s="81" t="s">
        <v>547</v>
      </c>
      <c r="H321" s="6" t="s">
        <v>3</v>
      </c>
      <c r="I321" s="3" t="s">
        <v>4</v>
      </c>
    </row>
    <row r="322" spans="2:7" ht="12.75">
      <c r="B322" s="6" t="s">
        <v>347</v>
      </c>
      <c r="C322" s="24">
        <f>SUM(C291:C320)</f>
        <v>57500</v>
      </c>
      <c r="D322" s="24">
        <f>SUM(D291:D320)</f>
        <v>59770</v>
      </c>
      <c r="E322" s="42">
        <f>SUM(E291:E320)</f>
        <v>63500</v>
      </c>
      <c r="F322" s="24">
        <f>SUM(F291:F320)</f>
        <v>49979.68</v>
      </c>
      <c r="G322" s="24">
        <f>SUM(G291:G320)</f>
        <v>61731</v>
      </c>
    </row>
    <row r="323" spans="2:7" ht="12.75">
      <c r="B323" s="6" t="s">
        <v>363</v>
      </c>
      <c r="C323" s="24">
        <f>SUM(C322)</f>
        <v>57500</v>
      </c>
      <c r="D323" s="24">
        <f>SUM(D322)</f>
        <v>59770</v>
      </c>
      <c r="E323" s="42">
        <f>SUM(E322)</f>
        <v>63500</v>
      </c>
      <c r="F323" s="24">
        <f>SUM(F322)</f>
        <v>49979.68</v>
      </c>
      <c r="G323" s="24">
        <f>SUM(G322)</f>
        <v>61731</v>
      </c>
    </row>
    <row r="324" spans="2:7" ht="12.75">
      <c r="B324" s="6"/>
      <c r="C324" s="7"/>
      <c r="D324" s="7"/>
      <c r="E324" s="38"/>
      <c r="G324" s="22"/>
    </row>
    <row r="325" spans="5:7" ht="12.75">
      <c r="E325" s="46"/>
      <c r="G325" s="22"/>
    </row>
    <row r="326" spans="2:7" ht="12.75">
      <c r="B326" s="6" t="s">
        <v>365</v>
      </c>
      <c r="C326" s="8"/>
      <c r="D326" s="9"/>
      <c r="E326" s="39"/>
      <c r="F326" s="5"/>
      <c r="G326" s="9"/>
    </row>
    <row r="327" spans="1:9" ht="12.75">
      <c r="A327" s="2" t="s">
        <v>220</v>
      </c>
      <c r="B327" s="2" t="s">
        <v>166</v>
      </c>
      <c r="C327" s="23">
        <v>7530</v>
      </c>
      <c r="D327" s="23">
        <v>7530</v>
      </c>
      <c r="E327" s="35">
        <v>7244</v>
      </c>
      <c r="F327" s="23">
        <v>6333.32</v>
      </c>
      <c r="G327" s="23">
        <v>7588</v>
      </c>
      <c r="H327" s="2">
        <v>41</v>
      </c>
      <c r="I327" s="2" t="s">
        <v>221</v>
      </c>
    </row>
    <row r="328" spans="1:9" ht="12.75">
      <c r="A328" s="2" t="s">
        <v>685</v>
      </c>
      <c r="B328" s="2" t="s">
        <v>686</v>
      </c>
      <c r="C328" s="23">
        <v>0</v>
      </c>
      <c r="D328" s="23">
        <v>400</v>
      </c>
      <c r="E328" s="35">
        <v>382</v>
      </c>
      <c r="F328" s="23">
        <v>316.68</v>
      </c>
      <c r="G328" s="23">
        <v>400</v>
      </c>
      <c r="H328" s="2">
        <v>41</v>
      </c>
      <c r="I328" s="2" t="s">
        <v>221</v>
      </c>
    </row>
    <row r="329" spans="1:9" ht="12.75">
      <c r="A329" s="2" t="s">
        <v>687</v>
      </c>
      <c r="B329" s="2" t="s">
        <v>664</v>
      </c>
      <c r="C329" s="23">
        <v>0</v>
      </c>
      <c r="D329" s="23">
        <v>0</v>
      </c>
      <c r="E329" s="35">
        <v>420</v>
      </c>
      <c r="F329" s="23">
        <v>0</v>
      </c>
      <c r="G329" s="23">
        <v>0</v>
      </c>
      <c r="H329" s="2">
        <v>41</v>
      </c>
      <c r="I329" s="2" t="s">
        <v>221</v>
      </c>
    </row>
    <row r="330" spans="1:9" ht="12.75">
      <c r="A330" s="2" t="s">
        <v>222</v>
      </c>
      <c r="B330" s="2" t="s">
        <v>6</v>
      </c>
      <c r="C330" s="23">
        <v>100</v>
      </c>
      <c r="D330" s="23">
        <v>100</v>
      </c>
      <c r="E330" s="35">
        <v>100</v>
      </c>
      <c r="F330" s="23">
        <v>0</v>
      </c>
      <c r="G330" s="23">
        <v>100</v>
      </c>
      <c r="H330" s="2">
        <v>41</v>
      </c>
      <c r="I330" s="2" t="s">
        <v>221</v>
      </c>
    </row>
    <row r="331" spans="1:9" ht="12.75">
      <c r="A331" s="2" t="s">
        <v>223</v>
      </c>
      <c r="B331" s="2" t="s">
        <v>15</v>
      </c>
      <c r="C331" s="23">
        <v>763</v>
      </c>
      <c r="D331" s="23">
        <v>803</v>
      </c>
      <c r="E331" s="35">
        <v>814</v>
      </c>
      <c r="F331" s="23">
        <v>665</v>
      </c>
      <c r="G331" s="23">
        <v>808</v>
      </c>
      <c r="H331" s="2">
        <v>41</v>
      </c>
      <c r="I331" s="2" t="s">
        <v>221</v>
      </c>
    </row>
    <row r="332" spans="1:9" ht="12.75">
      <c r="A332" s="2" t="s">
        <v>224</v>
      </c>
      <c r="B332" s="2" t="s">
        <v>17</v>
      </c>
      <c r="C332" s="23">
        <v>1922</v>
      </c>
      <c r="D332" s="23">
        <v>2022</v>
      </c>
      <c r="E332" s="35">
        <v>114</v>
      </c>
      <c r="F332" s="23">
        <v>1659.1</v>
      </c>
      <c r="G332" s="23">
        <v>2022</v>
      </c>
      <c r="H332" s="2">
        <v>41</v>
      </c>
      <c r="I332" s="2" t="s">
        <v>221</v>
      </c>
    </row>
    <row r="333" spans="1:9" ht="12.75">
      <c r="A333" s="2" t="s">
        <v>688</v>
      </c>
      <c r="B333" s="2" t="s">
        <v>590</v>
      </c>
      <c r="C333" s="23">
        <v>0</v>
      </c>
      <c r="D333" s="23">
        <v>0</v>
      </c>
      <c r="E333" s="35">
        <v>1140</v>
      </c>
      <c r="F333" s="23">
        <v>0</v>
      </c>
      <c r="G333" s="23">
        <v>0</v>
      </c>
      <c r="H333" s="2">
        <v>41</v>
      </c>
      <c r="I333" s="2" t="s">
        <v>221</v>
      </c>
    </row>
    <row r="334" spans="1:9" ht="12.75">
      <c r="A334" s="2" t="s">
        <v>689</v>
      </c>
      <c r="B334" s="2" t="s">
        <v>592</v>
      </c>
      <c r="C334" s="23">
        <v>0</v>
      </c>
      <c r="D334" s="23">
        <v>0</v>
      </c>
      <c r="E334" s="35">
        <v>65</v>
      </c>
      <c r="F334" s="23">
        <v>0</v>
      </c>
      <c r="G334" s="23">
        <v>0</v>
      </c>
      <c r="H334" s="2">
        <v>41</v>
      </c>
      <c r="I334" s="2" t="s">
        <v>221</v>
      </c>
    </row>
    <row r="335" spans="1:9" ht="12.75">
      <c r="A335" s="2" t="s">
        <v>690</v>
      </c>
      <c r="B335" s="2" t="s">
        <v>594</v>
      </c>
      <c r="C335" s="23">
        <v>0</v>
      </c>
      <c r="D335" s="23">
        <v>0</v>
      </c>
      <c r="E335" s="35">
        <v>244</v>
      </c>
      <c r="F335" s="23">
        <v>0</v>
      </c>
      <c r="G335" s="23">
        <v>0</v>
      </c>
      <c r="H335" s="2">
        <v>41</v>
      </c>
      <c r="I335" s="2" t="s">
        <v>221</v>
      </c>
    </row>
    <row r="336" spans="1:9" ht="12.75">
      <c r="A336" s="2" t="s">
        <v>691</v>
      </c>
      <c r="B336" s="2" t="s">
        <v>641</v>
      </c>
      <c r="C336" s="23">
        <v>0</v>
      </c>
      <c r="D336" s="23">
        <v>0</v>
      </c>
      <c r="E336" s="35">
        <v>81</v>
      </c>
      <c r="F336" s="23">
        <v>0</v>
      </c>
      <c r="G336" s="23">
        <v>0</v>
      </c>
      <c r="H336" s="2">
        <v>41</v>
      </c>
      <c r="I336" s="2" t="s">
        <v>221</v>
      </c>
    </row>
    <row r="337" spans="1:9" ht="12.75">
      <c r="A337" s="2" t="s">
        <v>692</v>
      </c>
      <c r="B337" s="2" t="s">
        <v>598</v>
      </c>
      <c r="C337" s="23">
        <v>0</v>
      </c>
      <c r="D337" s="23">
        <v>0</v>
      </c>
      <c r="E337" s="35">
        <v>387</v>
      </c>
      <c r="F337" s="23">
        <v>0</v>
      </c>
      <c r="G337" s="23">
        <v>0</v>
      </c>
      <c r="H337" s="2">
        <v>41</v>
      </c>
      <c r="I337" s="2" t="s">
        <v>221</v>
      </c>
    </row>
    <row r="338" spans="1:9" ht="12.75">
      <c r="A338" s="2" t="s">
        <v>225</v>
      </c>
      <c r="B338" s="2" t="s">
        <v>204</v>
      </c>
      <c r="C338" s="23">
        <v>10</v>
      </c>
      <c r="D338" s="23">
        <v>10</v>
      </c>
      <c r="E338" s="35">
        <v>10</v>
      </c>
      <c r="F338" s="23">
        <v>0</v>
      </c>
      <c r="G338" s="23">
        <v>0</v>
      </c>
      <c r="H338" s="2">
        <v>41</v>
      </c>
      <c r="I338" s="2" t="s">
        <v>221</v>
      </c>
    </row>
    <row r="339" spans="1:9" ht="12.75">
      <c r="A339" s="2" t="s">
        <v>226</v>
      </c>
      <c r="B339" s="2" t="s">
        <v>7</v>
      </c>
      <c r="C339" s="23">
        <v>200</v>
      </c>
      <c r="D339" s="23">
        <v>200</v>
      </c>
      <c r="E339" s="35">
        <v>200</v>
      </c>
      <c r="F339" s="23">
        <v>113.12</v>
      </c>
      <c r="G339" s="23">
        <v>150</v>
      </c>
      <c r="H339" s="2">
        <v>41</v>
      </c>
      <c r="I339" s="2" t="s">
        <v>221</v>
      </c>
    </row>
    <row r="340" spans="1:9" ht="12.75">
      <c r="A340" s="2" t="s">
        <v>227</v>
      </c>
      <c r="B340" s="2" t="s">
        <v>10</v>
      </c>
      <c r="C340" s="23">
        <v>10</v>
      </c>
      <c r="D340" s="23">
        <v>10</v>
      </c>
      <c r="E340" s="35">
        <v>10</v>
      </c>
      <c r="F340" s="23">
        <v>0</v>
      </c>
      <c r="G340" s="23">
        <v>0</v>
      </c>
      <c r="H340" s="2">
        <v>41</v>
      </c>
      <c r="I340" s="2" t="s">
        <v>221</v>
      </c>
    </row>
    <row r="341" spans="1:9" ht="12.75">
      <c r="A341" s="2" t="s">
        <v>228</v>
      </c>
      <c r="B341" s="2" t="s">
        <v>51</v>
      </c>
      <c r="C341" s="23">
        <v>45</v>
      </c>
      <c r="D341" s="23">
        <v>45</v>
      </c>
      <c r="E341" s="35">
        <v>84</v>
      </c>
      <c r="F341" s="23">
        <v>44.2</v>
      </c>
      <c r="G341" s="23">
        <v>58</v>
      </c>
      <c r="H341" s="2">
        <v>41</v>
      </c>
      <c r="I341" s="2" t="s">
        <v>221</v>
      </c>
    </row>
    <row r="342" spans="2:7" ht="12.75">
      <c r="B342" s="6" t="s">
        <v>347</v>
      </c>
      <c r="C342" s="26">
        <f>SUM(C327:C341)</f>
        <v>10580</v>
      </c>
      <c r="D342" s="26">
        <f>SUM(D327:D341)</f>
        <v>11120</v>
      </c>
      <c r="E342" s="37">
        <f>SUM(E327:E341)</f>
        <v>11295</v>
      </c>
      <c r="F342" s="26">
        <f>SUM(F327:F341)</f>
        <v>9131.420000000002</v>
      </c>
      <c r="G342" s="26">
        <f>SUM(G327:G341)</f>
        <v>11126</v>
      </c>
    </row>
    <row r="343" spans="2:7" ht="12.75">
      <c r="B343" s="6" t="s">
        <v>365</v>
      </c>
      <c r="C343" s="26">
        <f>SUM(C342)</f>
        <v>10580</v>
      </c>
      <c r="D343" s="26">
        <f>SUM(D342)</f>
        <v>11120</v>
      </c>
      <c r="E343" s="37">
        <f>SUM(E342)</f>
        <v>11295</v>
      </c>
      <c r="F343" s="26">
        <f>SUM(F342)</f>
        <v>9131.420000000002</v>
      </c>
      <c r="G343" s="26">
        <f>SUM(G342)</f>
        <v>11126</v>
      </c>
    </row>
    <row r="344" spans="2:7" ht="12.75">
      <c r="B344" s="6"/>
      <c r="C344" s="29"/>
      <c r="D344" s="29"/>
      <c r="E344" s="37"/>
      <c r="F344" s="32"/>
      <c r="G344" s="26"/>
    </row>
    <row r="345" spans="2:7" ht="12.75">
      <c r="B345" s="6"/>
      <c r="C345" s="10"/>
      <c r="D345" s="7"/>
      <c r="E345" s="41"/>
      <c r="F345" s="5"/>
      <c r="G345" s="9"/>
    </row>
    <row r="346" spans="2:7" ht="12.75">
      <c r="B346" s="6" t="s">
        <v>545</v>
      </c>
      <c r="C346" s="8"/>
      <c r="D346" s="9"/>
      <c r="E346" s="40"/>
      <c r="F346" s="5"/>
      <c r="G346" s="9"/>
    </row>
    <row r="347" spans="1:9" ht="12.75">
      <c r="A347" s="2" t="s">
        <v>229</v>
      </c>
      <c r="B347" s="2" t="s">
        <v>166</v>
      </c>
      <c r="C347" s="23">
        <v>12171</v>
      </c>
      <c r="D347" s="23">
        <v>12171</v>
      </c>
      <c r="E347" s="35">
        <v>11805</v>
      </c>
      <c r="F347" s="23">
        <v>10030.11</v>
      </c>
      <c r="G347" s="28">
        <v>12171</v>
      </c>
      <c r="H347" s="2">
        <v>41</v>
      </c>
      <c r="I347" s="2" t="s">
        <v>230</v>
      </c>
    </row>
    <row r="348" spans="1:9" ht="12.75">
      <c r="A348" s="2" t="s">
        <v>693</v>
      </c>
      <c r="B348" s="2" t="s">
        <v>662</v>
      </c>
      <c r="C348" s="23">
        <v>0</v>
      </c>
      <c r="D348" s="23">
        <v>550</v>
      </c>
      <c r="E348" s="35">
        <v>594</v>
      </c>
      <c r="F348" s="23">
        <v>415.1</v>
      </c>
      <c r="G348" s="28">
        <v>550</v>
      </c>
      <c r="H348" s="2">
        <v>41</v>
      </c>
      <c r="I348" s="2" t="s">
        <v>230</v>
      </c>
    </row>
    <row r="349" spans="1:9" ht="12.75">
      <c r="A349" s="2" t="s">
        <v>694</v>
      </c>
      <c r="B349" s="2" t="s">
        <v>664</v>
      </c>
      <c r="C349" s="23">
        <v>0</v>
      </c>
      <c r="D349" s="23">
        <v>0</v>
      </c>
      <c r="E349" s="35">
        <v>288</v>
      </c>
      <c r="F349" s="23">
        <v>0</v>
      </c>
      <c r="G349" s="28">
        <v>0</v>
      </c>
      <c r="H349" s="2">
        <v>41</v>
      </c>
      <c r="I349" s="2" t="s">
        <v>230</v>
      </c>
    </row>
    <row r="350" spans="1:9" ht="12.75">
      <c r="A350" s="2" t="s">
        <v>231</v>
      </c>
      <c r="B350" s="2" t="s">
        <v>6</v>
      </c>
      <c r="C350" s="23">
        <v>300</v>
      </c>
      <c r="D350" s="23">
        <v>300</v>
      </c>
      <c r="E350" s="35">
        <v>300</v>
      </c>
      <c r="F350" s="23">
        <v>0</v>
      </c>
      <c r="G350" s="28">
        <v>300</v>
      </c>
      <c r="H350" s="2">
        <v>41</v>
      </c>
      <c r="I350" s="2" t="s">
        <v>230</v>
      </c>
    </row>
    <row r="351" spans="1:9" ht="12.75">
      <c r="A351" s="2" t="s">
        <v>232</v>
      </c>
      <c r="B351" s="2" t="s">
        <v>15</v>
      </c>
      <c r="C351" s="23">
        <v>1247</v>
      </c>
      <c r="D351" s="23">
        <v>1302</v>
      </c>
      <c r="E351" s="35">
        <v>1298</v>
      </c>
      <c r="F351" s="23">
        <v>1044.47</v>
      </c>
      <c r="G351" s="28">
        <v>1302</v>
      </c>
      <c r="H351" s="2">
        <v>41</v>
      </c>
      <c r="I351" s="2" t="s">
        <v>230</v>
      </c>
    </row>
    <row r="352" spans="1:9" ht="12.75">
      <c r="A352" s="2" t="s">
        <v>233</v>
      </c>
      <c r="B352" s="2" t="s">
        <v>17</v>
      </c>
      <c r="C352" s="23">
        <v>3112</v>
      </c>
      <c r="D352" s="23">
        <v>3245</v>
      </c>
      <c r="E352" s="35">
        <v>181</v>
      </c>
      <c r="F352" s="23">
        <v>2605.38</v>
      </c>
      <c r="G352" s="28">
        <v>3245</v>
      </c>
      <c r="H352" s="2">
        <v>41</v>
      </c>
      <c r="I352" s="2" t="s">
        <v>230</v>
      </c>
    </row>
    <row r="353" spans="1:9" ht="12.75">
      <c r="A353" s="2" t="s">
        <v>695</v>
      </c>
      <c r="B353" s="2" t="s">
        <v>590</v>
      </c>
      <c r="C353" s="23">
        <v>0</v>
      </c>
      <c r="D353" s="23">
        <v>0</v>
      </c>
      <c r="E353" s="35">
        <v>1818</v>
      </c>
      <c r="F353" s="23">
        <v>0</v>
      </c>
      <c r="G353" s="28">
        <v>0</v>
      </c>
      <c r="H353" s="2">
        <v>41</v>
      </c>
      <c r="I353" s="2" t="s">
        <v>230</v>
      </c>
    </row>
    <row r="354" spans="1:9" ht="12.75">
      <c r="A354" s="2" t="s">
        <v>696</v>
      </c>
      <c r="B354" s="2" t="s">
        <v>592</v>
      </c>
      <c r="C354" s="23">
        <v>0</v>
      </c>
      <c r="D354" s="23">
        <v>0</v>
      </c>
      <c r="E354" s="35">
        <v>103</v>
      </c>
      <c r="F354" s="23">
        <v>0</v>
      </c>
      <c r="G354" s="28">
        <v>0</v>
      </c>
      <c r="H354" s="2">
        <v>41</v>
      </c>
      <c r="I354" s="2" t="s">
        <v>230</v>
      </c>
    </row>
    <row r="355" spans="1:9" ht="12.75">
      <c r="A355" s="2" t="s">
        <v>697</v>
      </c>
      <c r="B355" s="2" t="s">
        <v>594</v>
      </c>
      <c r="C355" s="23">
        <v>0</v>
      </c>
      <c r="D355" s="23">
        <v>0</v>
      </c>
      <c r="E355" s="35">
        <v>389</v>
      </c>
      <c r="F355" s="23">
        <v>0</v>
      </c>
      <c r="G355" s="28">
        <v>0</v>
      </c>
      <c r="H355" s="2">
        <v>41</v>
      </c>
      <c r="I355" s="2" t="s">
        <v>230</v>
      </c>
    </row>
    <row r="356" spans="1:9" ht="51">
      <c r="A356" s="6" t="s">
        <v>0</v>
      </c>
      <c r="B356" s="6" t="s">
        <v>1</v>
      </c>
      <c r="C356" s="86" t="s">
        <v>771</v>
      </c>
      <c r="D356" s="87" t="s">
        <v>2</v>
      </c>
      <c r="E356" s="88" t="s">
        <v>746</v>
      </c>
      <c r="F356" s="83" t="s">
        <v>485</v>
      </c>
      <c r="G356" s="81" t="s">
        <v>547</v>
      </c>
      <c r="H356" s="6" t="s">
        <v>3</v>
      </c>
      <c r="I356" s="3" t="s">
        <v>4</v>
      </c>
    </row>
    <row r="357" spans="1:9" ht="12.75">
      <c r="A357" s="2" t="s">
        <v>698</v>
      </c>
      <c r="B357" s="2" t="s">
        <v>641</v>
      </c>
      <c r="C357" s="23">
        <v>0</v>
      </c>
      <c r="D357" s="23">
        <v>0</v>
      </c>
      <c r="E357" s="35">
        <v>130</v>
      </c>
      <c r="F357" s="23">
        <v>0</v>
      </c>
      <c r="G357" s="28">
        <v>0</v>
      </c>
      <c r="H357" s="2">
        <v>41</v>
      </c>
      <c r="I357" s="2" t="s">
        <v>230</v>
      </c>
    </row>
    <row r="358" spans="1:9" ht="12.75">
      <c r="A358" s="2" t="s">
        <v>699</v>
      </c>
      <c r="B358" s="2" t="s">
        <v>598</v>
      </c>
      <c r="C358" s="23">
        <v>0</v>
      </c>
      <c r="D358" s="23">
        <v>0</v>
      </c>
      <c r="E358" s="35">
        <v>616</v>
      </c>
      <c r="F358" s="23">
        <v>0</v>
      </c>
      <c r="G358" s="28">
        <v>0</v>
      </c>
      <c r="H358" s="2">
        <v>41</v>
      </c>
      <c r="I358" s="2" t="s">
        <v>230</v>
      </c>
    </row>
    <row r="359" spans="1:9" ht="12.75">
      <c r="A359" s="2" t="s">
        <v>234</v>
      </c>
      <c r="B359" s="2" t="s">
        <v>204</v>
      </c>
      <c r="C359" s="23">
        <v>25</v>
      </c>
      <c r="D359" s="23">
        <v>25</v>
      </c>
      <c r="E359" s="35">
        <v>20</v>
      </c>
      <c r="F359" s="23">
        <v>7.4</v>
      </c>
      <c r="G359" s="28">
        <v>8</v>
      </c>
      <c r="H359" s="2">
        <v>41</v>
      </c>
      <c r="I359" s="2" t="s">
        <v>230</v>
      </c>
    </row>
    <row r="360" spans="1:9" ht="12.75">
      <c r="A360" s="2" t="s">
        <v>235</v>
      </c>
      <c r="B360" s="2" t="s">
        <v>62</v>
      </c>
      <c r="C360" s="23">
        <v>680</v>
      </c>
      <c r="D360" s="23">
        <v>680</v>
      </c>
      <c r="E360" s="35">
        <v>500</v>
      </c>
      <c r="F360" s="23">
        <v>1416</v>
      </c>
      <c r="G360" s="28">
        <v>1416</v>
      </c>
      <c r="H360" s="2">
        <v>41</v>
      </c>
      <c r="I360" s="2" t="s">
        <v>230</v>
      </c>
    </row>
    <row r="361" spans="1:9" ht="12.75">
      <c r="A361" s="2" t="s">
        <v>236</v>
      </c>
      <c r="B361" s="2" t="s">
        <v>64</v>
      </c>
      <c r="C361" s="23">
        <v>614</v>
      </c>
      <c r="D361" s="23">
        <v>614</v>
      </c>
      <c r="E361" s="35">
        <v>1200</v>
      </c>
      <c r="F361" s="23">
        <v>1080.45</v>
      </c>
      <c r="G361" s="28">
        <v>1081</v>
      </c>
      <c r="H361" s="2">
        <v>41</v>
      </c>
      <c r="I361" s="2" t="s">
        <v>230</v>
      </c>
    </row>
    <row r="362" spans="1:9" ht="12.75">
      <c r="A362" s="2" t="s">
        <v>237</v>
      </c>
      <c r="B362" s="2" t="s">
        <v>177</v>
      </c>
      <c r="C362" s="23">
        <v>150</v>
      </c>
      <c r="D362" s="23">
        <v>150</v>
      </c>
      <c r="E362" s="35">
        <v>30</v>
      </c>
      <c r="F362" s="23">
        <v>0</v>
      </c>
      <c r="G362" s="28">
        <v>0</v>
      </c>
      <c r="H362" s="2">
        <v>41</v>
      </c>
      <c r="I362" s="2" t="s">
        <v>230</v>
      </c>
    </row>
    <row r="363" spans="1:9" ht="12.75">
      <c r="A363" s="2" t="s">
        <v>238</v>
      </c>
      <c r="B363" s="2" t="s">
        <v>239</v>
      </c>
      <c r="C363" s="23">
        <v>50</v>
      </c>
      <c r="D363" s="23">
        <v>50</v>
      </c>
      <c r="E363" s="35">
        <v>50</v>
      </c>
      <c r="F363" s="23">
        <v>0</v>
      </c>
      <c r="G363" s="28">
        <v>0</v>
      </c>
      <c r="H363" s="2">
        <v>41</v>
      </c>
      <c r="I363" s="2" t="s">
        <v>230</v>
      </c>
    </row>
    <row r="364" spans="1:9" ht="12.75">
      <c r="A364" s="2" t="s">
        <v>240</v>
      </c>
      <c r="B364" s="2" t="s">
        <v>7</v>
      </c>
      <c r="C364" s="23">
        <v>1000</v>
      </c>
      <c r="D364" s="23">
        <v>1000</v>
      </c>
      <c r="E364" s="35">
        <v>1000</v>
      </c>
      <c r="F364" s="23">
        <v>550</v>
      </c>
      <c r="G364" s="28">
        <v>1000</v>
      </c>
      <c r="H364" s="2">
        <v>41</v>
      </c>
      <c r="I364" s="2" t="s">
        <v>230</v>
      </c>
    </row>
    <row r="365" spans="1:9" ht="12.75">
      <c r="A365" s="2" t="s">
        <v>241</v>
      </c>
      <c r="B365" s="2" t="s">
        <v>242</v>
      </c>
      <c r="C365" s="23">
        <v>100</v>
      </c>
      <c r="D365" s="23">
        <v>100</v>
      </c>
      <c r="E365" s="35">
        <v>100</v>
      </c>
      <c r="F365" s="23">
        <v>99.7</v>
      </c>
      <c r="G365" s="28">
        <v>100</v>
      </c>
      <c r="H365" s="2">
        <v>41</v>
      </c>
      <c r="I365" s="2" t="s">
        <v>230</v>
      </c>
    </row>
    <row r="366" spans="1:9" ht="12.75">
      <c r="A366" s="2" t="s">
        <v>532</v>
      </c>
      <c r="B366" s="2" t="s">
        <v>533</v>
      </c>
      <c r="C366" s="23">
        <v>0</v>
      </c>
      <c r="D366" s="23">
        <v>0</v>
      </c>
      <c r="E366" s="35">
        <v>0</v>
      </c>
      <c r="F366" s="23">
        <v>7448.71</v>
      </c>
      <c r="G366" s="28">
        <v>9310</v>
      </c>
      <c r="I366" s="2" t="s">
        <v>230</v>
      </c>
    </row>
    <row r="367" spans="1:9" ht="12.75">
      <c r="A367" s="2" t="s">
        <v>243</v>
      </c>
      <c r="B367" s="2" t="s">
        <v>244</v>
      </c>
      <c r="C367" s="23">
        <v>400</v>
      </c>
      <c r="D367" s="23">
        <v>400</v>
      </c>
      <c r="E367" s="35">
        <v>450</v>
      </c>
      <c r="F367" s="23">
        <v>0</v>
      </c>
      <c r="G367" s="28">
        <v>58</v>
      </c>
      <c r="H367" s="2">
        <v>41</v>
      </c>
      <c r="I367" s="2" t="s">
        <v>230</v>
      </c>
    </row>
    <row r="368" spans="1:9" ht="12.75">
      <c r="A368" s="2" t="s">
        <v>245</v>
      </c>
      <c r="B368" s="2" t="s">
        <v>246</v>
      </c>
      <c r="C368" s="23">
        <v>30</v>
      </c>
      <c r="D368" s="23">
        <v>30</v>
      </c>
      <c r="E368" s="35">
        <v>30</v>
      </c>
      <c r="F368" s="23">
        <v>0</v>
      </c>
      <c r="G368" s="28">
        <v>0</v>
      </c>
      <c r="H368" s="2">
        <v>41</v>
      </c>
      <c r="I368" s="2" t="s">
        <v>230</v>
      </c>
    </row>
    <row r="369" spans="1:9" ht="12.75">
      <c r="A369" s="2" t="s">
        <v>247</v>
      </c>
      <c r="B369" s="2" t="s">
        <v>10</v>
      </c>
      <c r="C369" s="23">
        <v>150</v>
      </c>
      <c r="D369" s="23">
        <v>150</v>
      </c>
      <c r="E369" s="35">
        <v>150</v>
      </c>
      <c r="F369" s="23">
        <v>39.32</v>
      </c>
      <c r="G369" s="28">
        <v>40</v>
      </c>
      <c r="H369" s="2">
        <v>41</v>
      </c>
      <c r="I369" s="2" t="s">
        <v>230</v>
      </c>
    </row>
    <row r="370" spans="1:9" ht="12.75">
      <c r="A370" s="2" t="s">
        <v>700</v>
      </c>
      <c r="B370" s="2" t="s">
        <v>701</v>
      </c>
      <c r="C370" s="23">
        <v>0</v>
      </c>
      <c r="D370" s="23">
        <v>0</v>
      </c>
      <c r="E370" s="35">
        <v>0</v>
      </c>
      <c r="F370" s="23">
        <v>174.08</v>
      </c>
      <c r="G370" s="28">
        <v>180</v>
      </c>
      <c r="I370" s="2" t="s">
        <v>230</v>
      </c>
    </row>
    <row r="371" spans="1:9" ht="12.75">
      <c r="A371" s="2" t="s">
        <v>248</v>
      </c>
      <c r="B371" s="2" t="s">
        <v>51</v>
      </c>
      <c r="C371" s="23">
        <v>76</v>
      </c>
      <c r="D371" s="23">
        <v>76</v>
      </c>
      <c r="E371" s="35">
        <v>100</v>
      </c>
      <c r="F371" s="23">
        <v>73.37</v>
      </c>
      <c r="G371" s="28">
        <v>96</v>
      </c>
      <c r="H371" s="2">
        <v>41</v>
      </c>
      <c r="I371" s="2" t="s">
        <v>230</v>
      </c>
    </row>
    <row r="372" spans="1:9" ht="12.75">
      <c r="A372" s="2" t="s">
        <v>702</v>
      </c>
      <c r="B372" s="2" t="s">
        <v>703</v>
      </c>
      <c r="C372" s="23">
        <v>0</v>
      </c>
      <c r="D372" s="23">
        <v>0</v>
      </c>
      <c r="E372" s="35">
        <v>0</v>
      </c>
      <c r="F372" s="23">
        <v>85</v>
      </c>
      <c r="G372" s="28">
        <v>85</v>
      </c>
      <c r="H372" s="2">
        <v>41</v>
      </c>
      <c r="I372" s="2" t="s">
        <v>230</v>
      </c>
    </row>
    <row r="373" spans="2:7" ht="12.75">
      <c r="B373" s="6" t="s">
        <v>347</v>
      </c>
      <c r="C373" s="24">
        <f>SUM(C347:C372)</f>
        <v>20105</v>
      </c>
      <c r="D373" s="24">
        <f>SUM(D347:D372)</f>
        <v>20843</v>
      </c>
      <c r="E373" s="37">
        <f>SUM(E347:E372)</f>
        <v>21152</v>
      </c>
      <c r="F373" s="24">
        <f>SUM(F347:F372)</f>
        <v>25069.09</v>
      </c>
      <c r="G373" s="24">
        <f>SUM(G347:G372)</f>
        <v>30942</v>
      </c>
    </row>
    <row r="374" spans="1:9" ht="12.75">
      <c r="A374" s="2" t="s">
        <v>546</v>
      </c>
      <c r="B374" s="2" t="s">
        <v>704</v>
      </c>
      <c r="C374" s="23">
        <v>2000</v>
      </c>
      <c r="D374" s="23">
        <v>2000</v>
      </c>
      <c r="E374" s="35">
        <v>2000</v>
      </c>
      <c r="F374" s="23">
        <v>1785.02</v>
      </c>
      <c r="G374" s="23">
        <v>2000</v>
      </c>
      <c r="H374" s="2">
        <v>41</v>
      </c>
      <c r="I374" s="2" t="s">
        <v>230</v>
      </c>
    </row>
    <row r="375" spans="2:7" ht="12.75">
      <c r="B375" s="6" t="s">
        <v>488</v>
      </c>
      <c r="C375" s="24">
        <f>SUM(C374)</f>
        <v>2000</v>
      </c>
      <c r="D375" s="24">
        <f>SUM(D374)</f>
        <v>2000</v>
      </c>
      <c r="E375" s="37">
        <f>SUM(E374)</f>
        <v>2000</v>
      </c>
      <c r="F375" s="24">
        <f>SUM(F374)</f>
        <v>1785.02</v>
      </c>
      <c r="G375" s="24">
        <f>SUM(G374)</f>
        <v>2000</v>
      </c>
    </row>
    <row r="376" spans="2:7" ht="12.75">
      <c r="B376" s="6" t="s">
        <v>366</v>
      </c>
      <c r="C376" s="26">
        <f>SUM(C373+C375)</f>
        <v>22105</v>
      </c>
      <c r="D376" s="26">
        <f>SUM(D373+D375)</f>
        <v>22843</v>
      </c>
      <c r="E376" s="37">
        <f>SUM(E373+E375)</f>
        <v>23152</v>
      </c>
      <c r="F376" s="26">
        <f>SUM(F373+F375)</f>
        <v>26854.11</v>
      </c>
      <c r="G376" s="26">
        <f>SUM(G373+G375)</f>
        <v>32942</v>
      </c>
    </row>
    <row r="377" spans="2:7" ht="12.75">
      <c r="B377" s="6" t="s">
        <v>499</v>
      </c>
      <c r="C377" s="26">
        <f>SUM(C287+C323+C343+C376)</f>
        <v>150913</v>
      </c>
      <c r="D377" s="26">
        <f>SUM(D287+D323+D343+D376)</f>
        <v>154866</v>
      </c>
      <c r="E377" s="37">
        <f>SUM(E287+E323+E343+E376)</f>
        <v>156572</v>
      </c>
      <c r="F377" s="26">
        <f>SUM(F287+F323+F343+F376)</f>
        <v>130276.97</v>
      </c>
      <c r="G377" s="26">
        <f>SUM(G287+G323+G343+G376)</f>
        <v>160333</v>
      </c>
    </row>
    <row r="378" spans="2:7" ht="12.75">
      <c r="B378" s="6"/>
      <c r="C378" s="10"/>
      <c r="D378" s="7"/>
      <c r="E378" s="41"/>
      <c r="F378" s="5"/>
      <c r="G378" s="9"/>
    </row>
    <row r="379" spans="2:7" ht="12.75">
      <c r="B379" s="6"/>
      <c r="C379" s="10"/>
      <c r="D379" s="7"/>
      <c r="E379" s="41"/>
      <c r="F379" s="5"/>
      <c r="G379" s="9"/>
    </row>
    <row r="380" spans="2:7" ht="12.75">
      <c r="B380" s="6"/>
      <c r="C380" s="10"/>
      <c r="D380" s="7"/>
      <c r="E380" s="41"/>
      <c r="F380" s="5"/>
      <c r="G380" s="9"/>
    </row>
    <row r="381" spans="2:7" ht="12.75">
      <c r="B381" s="6" t="s">
        <v>367</v>
      </c>
      <c r="C381" s="8"/>
      <c r="D381" s="9"/>
      <c r="E381" s="40"/>
      <c r="F381" s="5"/>
      <c r="G381" s="9"/>
    </row>
    <row r="382" spans="1:9" ht="12.75">
      <c r="A382" s="2" t="s">
        <v>250</v>
      </c>
      <c r="B382" s="2" t="s">
        <v>251</v>
      </c>
      <c r="C382" s="23">
        <v>890</v>
      </c>
      <c r="D382" s="23">
        <v>890</v>
      </c>
      <c r="E382" s="35">
        <v>200</v>
      </c>
      <c r="F382" s="23">
        <v>43.45</v>
      </c>
      <c r="G382" s="23">
        <v>55</v>
      </c>
      <c r="H382" s="2">
        <v>41</v>
      </c>
      <c r="I382" s="2" t="s">
        <v>249</v>
      </c>
    </row>
    <row r="383" spans="1:9" ht="12.75">
      <c r="A383" s="2" t="s">
        <v>252</v>
      </c>
      <c r="B383" s="2" t="s">
        <v>253</v>
      </c>
      <c r="C383" s="23">
        <v>700</v>
      </c>
      <c r="D383" s="23">
        <v>700</v>
      </c>
      <c r="E383" s="35">
        <v>1000</v>
      </c>
      <c r="F383" s="23">
        <v>891.39</v>
      </c>
      <c r="G383" s="23">
        <v>1042</v>
      </c>
      <c r="H383" s="2">
        <v>41</v>
      </c>
      <c r="I383" s="2" t="s">
        <v>249</v>
      </c>
    </row>
    <row r="384" spans="1:9" ht="12.75">
      <c r="A384" s="2" t="s">
        <v>254</v>
      </c>
      <c r="B384" s="2" t="s">
        <v>7</v>
      </c>
      <c r="C384" s="23">
        <v>260</v>
      </c>
      <c r="D384" s="23">
        <v>260</v>
      </c>
      <c r="E384" s="35">
        <v>100</v>
      </c>
      <c r="F384" s="23">
        <v>1.4</v>
      </c>
      <c r="G384" s="23">
        <v>2</v>
      </c>
      <c r="H384" s="2">
        <v>41</v>
      </c>
      <c r="I384" s="2" t="s">
        <v>249</v>
      </c>
    </row>
    <row r="385" spans="1:9" ht="12.75">
      <c r="A385" s="2" t="s">
        <v>255</v>
      </c>
      <c r="B385" s="2" t="s">
        <v>256</v>
      </c>
      <c r="C385" s="23">
        <v>6000</v>
      </c>
      <c r="D385" s="23">
        <v>6000</v>
      </c>
      <c r="E385" s="35">
        <v>7000</v>
      </c>
      <c r="F385" s="23">
        <v>6000</v>
      </c>
      <c r="G385" s="23">
        <v>6000</v>
      </c>
      <c r="H385" s="2">
        <v>41</v>
      </c>
      <c r="I385" s="2" t="s">
        <v>249</v>
      </c>
    </row>
    <row r="386" spans="2:7" ht="12.75">
      <c r="B386" s="6" t="s">
        <v>347</v>
      </c>
      <c r="C386" s="26">
        <f>SUM(C382:C385)</f>
        <v>7850</v>
      </c>
      <c r="D386" s="26">
        <f>SUM(D382:D385)</f>
        <v>7850</v>
      </c>
      <c r="E386" s="37">
        <f>SUM(E382:E385)</f>
        <v>8300</v>
      </c>
      <c r="F386" s="28">
        <f>SUM(F382:F385)</f>
        <v>6936.24</v>
      </c>
      <c r="G386" s="26">
        <f>SUM(G382:G385)</f>
        <v>7099</v>
      </c>
    </row>
    <row r="387" spans="2:7" ht="12.75">
      <c r="B387" s="6" t="s">
        <v>367</v>
      </c>
      <c r="C387" s="26">
        <f aca="true" t="shared" si="2" ref="C387:G388">SUM(C386)</f>
        <v>7850</v>
      </c>
      <c r="D387" s="26">
        <f t="shared" si="2"/>
        <v>7850</v>
      </c>
      <c r="E387" s="37">
        <f t="shared" si="2"/>
        <v>8300</v>
      </c>
      <c r="F387" s="26">
        <f t="shared" si="2"/>
        <v>6936.24</v>
      </c>
      <c r="G387" s="26">
        <f t="shared" si="2"/>
        <v>7099</v>
      </c>
    </row>
    <row r="388" spans="2:7" ht="12.75">
      <c r="B388" s="6" t="s">
        <v>500</v>
      </c>
      <c r="C388" s="26">
        <f t="shared" si="2"/>
        <v>7850</v>
      </c>
      <c r="D388" s="26">
        <f t="shared" si="2"/>
        <v>7850</v>
      </c>
      <c r="E388" s="37">
        <f t="shared" si="2"/>
        <v>8300</v>
      </c>
      <c r="F388" s="26">
        <f t="shared" si="2"/>
        <v>6936.24</v>
      </c>
      <c r="G388" s="26">
        <f t="shared" si="2"/>
        <v>7099</v>
      </c>
    </row>
    <row r="389" spans="2:7" ht="12.75">
      <c r="B389" s="6"/>
      <c r="C389" s="29"/>
      <c r="D389" s="29"/>
      <c r="E389" s="37"/>
      <c r="F389" s="32"/>
      <c r="G389" s="26"/>
    </row>
    <row r="390" spans="2:7" ht="12.75">
      <c r="B390" s="6"/>
      <c r="C390" s="29"/>
      <c r="D390" s="29"/>
      <c r="E390" s="37"/>
      <c r="F390" s="32"/>
      <c r="G390" s="32"/>
    </row>
    <row r="391" spans="1:9" ht="51">
      <c r="A391" s="6" t="s">
        <v>0</v>
      </c>
      <c r="B391" s="6" t="s">
        <v>1</v>
      </c>
      <c r="C391" s="86" t="s">
        <v>771</v>
      </c>
      <c r="D391" s="87" t="s">
        <v>2</v>
      </c>
      <c r="E391" s="88" t="s">
        <v>746</v>
      </c>
      <c r="F391" s="83" t="s">
        <v>485</v>
      </c>
      <c r="G391" s="81" t="s">
        <v>547</v>
      </c>
      <c r="H391" s="6" t="s">
        <v>3</v>
      </c>
      <c r="I391" s="3" t="s">
        <v>4</v>
      </c>
    </row>
    <row r="392" spans="2:7" ht="12.75">
      <c r="B392" s="6" t="s">
        <v>368</v>
      </c>
      <c r="C392" s="8"/>
      <c r="D392" s="9"/>
      <c r="E392" s="40"/>
      <c r="F392" s="5"/>
      <c r="G392" s="9"/>
    </row>
    <row r="393" spans="1:9" ht="12.75">
      <c r="A393" s="2" t="s">
        <v>705</v>
      </c>
      <c r="B393" s="2" t="s">
        <v>590</v>
      </c>
      <c r="C393" s="23">
        <v>0</v>
      </c>
      <c r="D393" s="23">
        <v>0</v>
      </c>
      <c r="E393" s="35">
        <v>420</v>
      </c>
      <c r="F393" s="23">
        <v>0</v>
      </c>
      <c r="G393" s="23">
        <v>0</v>
      </c>
      <c r="H393" s="2">
        <v>41</v>
      </c>
      <c r="I393" s="2" t="s">
        <v>258</v>
      </c>
    </row>
    <row r="394" spans="1:9" ht="12.75">
      <c r="A394" s="2" t="s">
        <v>257</v>
      </c>
      <c r="B394" s="2" t="s">
        <v>110</v>
      </c>
      <c r="C394" s="23">
        <v>593</v>
      </c>
      <c r="D394" s="23">
        <v>593</v>
      </c>
      <c r="E394" s="35">
        <v>24</v>
      </c>
      <c r="F394" s="23">
        <v>491.06</v>
      </c>
      <c r="G394" s="23">
        <v>593</v>
      </c>
      <c r="H394" s="2">
        <v>41</v>
      </c>
      <c r="I394" s="2" t="s">
        <v>258</v>
      </c>
    </row>
    <row r="395" spans="1:9" ht="12.75">
      <c r="A395" s="2" t="s">
        <v>706</v>
      </c>
      <c r="B395" s="2" t="s">
        <v>598</v>
      </c>
      <c r="C395" s="23">
        <v>0</v>
      </c>
      <c r="D395" s="23">
        <v>0</v>
      </c>
      <c r="E395" s="35">
        <v>142</v>
      </c>
      <c r="F395" s="23">
        <v>0</v>
      </c>
      <c r="G395" s="23">
        <v>0</v>
      </c>
      <c r="H395" s="2">
        <v>41</v>
      </c>
      <c r="I395" s="2" t="s">
        <v>258</v>
      </c>
    </row>
    <row r="396" spans="1:9" ht="12.75">
      <c r="A396" s="2" t="s">
        <v>259</v>
      </c>
      <c r="B396" s="2" t="s">
        <v>62</v>
      </c>
      <c r="C396" s="23">
        <v>7600</v>
      </c>
      <c r="D396" s="23">
        <v>7600</v>
      </c>
      <c r="E396" s="35">
        <v>7600</v>
      </c>
      <c r="F396" s="23">
        <v>6523.84</v>
      </c>
      <c r="G396" s="23">
        <v>7793</v>
      </c>
      <c r="H396" s="2">
        <v>41</v>
      </c>
      <c r="I396" s="2" t="s">
        <v>258</v>
      </c>
    </row>
    <row r="397" spans="1:9" ht="12.75">
      <c r="A397" s="2" t="s">
        <v>260</v>
      </c>
      <c r="B397" s="2" t="s">
        <v>64</v>
      </c>
      <c r="C397" s="23">
        <v>3600</v>
      </c>
      <c r="D397" s="23">
        <v>3600</v>
      </c>
      <c r="E397" s="35">
        <v>3600</v>
      </c>
      <c r="F397" s="23">
        <v>3538.92</v>
      </c>
      <c r="G397" s="23">
        <v>3838</v>
      </c>
      <c r="H397" s="2">
        <v>41</v>
      </c>
      <c r="I397" s="2" t="s">
        <v>258</v>
      </c>
    </row>
    <row r="398" spans="1:9" ht="12.75">
      <c r="A398" s="2" t="s">
        <v>261</v>
      </c>
      <c r="B398" s="2" t="s">
        <v>262</v>
      </c>
      <c r="C398" s="23">
        <v>0</v>
      </c>
      <c r="D398" s="23">
        <v>0</v>
      </c>
      <c r="E398" s="35">
        <v>0</v>
      </c>
      <c r="F398" s="23">
        <v>0</v>
      </c>
      <c r="G398" s="23">
        <v>0</v>
      </c>
      <c r="H398" s="2">
        <v>41</v>
      </c>
      <c r="I398" s="2" t="s">
        <v>258</v>
      </c>
    </row>
    <row r="399" spans="1:9" ht="12.75">
      <c r="A399" s="2" t="s">
        <v>263</v>
      </c>
      <c r="B399" s="2" t="s">
        <v>7</v>
      </c>
      <c r="C399" s="23">
        <v>760</v>
      </c>
      <c r="D399" s="23">
        <v>760</v>
      </c>
      <c r="E399" s="35">
        <v>3000</v>
      </c>
      <c r="F399" s="23">
        <v>982.24</v>
      </c>
      <c r="G399" s="23">
        <v>1000</v>
      </c>
      <c r="H399" s="2">
        <v>41</v>
      </c>
      <c r="I399" s="2" t="s">
        <v>258</v>
      </c>
    </row>
    <row r="400" spans="1:9" ht="12.75">
      <c r="A400" s="2" t="s">
        <v>707</v>
      </c>
      <c r="B400" s="2" t="s">
        <v>708</v>
      </c>
      <c r="C400" s="23">
        <v>0</v>
      </c>
      <c r="D400" s="23">
        <v>12405</v>
      </c>
      <c r="E400" s="35">
        <v>0</v>
      </c>
      <c r="F400" s="23">
        <v>12404.62</v>
      </c>
      <c r="G400" s="23">
        <v>12405</v>
      </c>
      <c r="H400" s="2">
        <v>46</v>
      </c>
      <c r="I400" s="2" t="s">
        <v>258</v>
      </c>
    </row>
    <row r="401" spans="1:9" ht="12.75">
      <c r="A401" s="2" t="s">
        <v>709</v>
      </c>
      <c r="B401" s="2" t="s">
        <v>708</v>
      </c>
      <c r="C401" s="23">
        <v>0</v>
      </c>
      <c r="D401" s="23">
        <v>1422</v>
      </c>
      <c r="E401" s="35">
        <v>500</v>
      </c>
      <c r="F401" s="23">
        <v>1422</v>
      </c>
      <c r="G401" s="23">
        <v>1422</v>
      </c>
      <c r="H401" s="2">
        <v>41</v>
      </c>
      <c r="I401" s="2" t="s">
        <v>258</v>
      </c>
    </row>
    <row r="402" spans="1:9" ht="12.75">
      <c r="A402" s="2" t="s">
        <v>264</v>
      </c>
      <c r="B402" s="2" t="s">
        <v>10</v>
      </c>
      <c r="C402" s="23">
        <v>1300</v>
      </c>
      <c r="D402" s="23">
        <v>1300</v>
      </c>
      <c r="E402" s="35">
        <v>1300</v>
      </c>
      <c r="F402" s="23">
        <v>975.56</v>
      </c>
      <c r="G402" s="23">
        <v>1300</v>
      </c>
      <c r="H402" s="2">
        <v>41</v>
      </c>
      <c r="I402" s="2" t="s">
        <v>258</v>
      </c>
    </row>
    <row r="403" spans="1:9" ht="12.75">
      <c r="A403" s="2" t="s">
        <v>265</v>
      </c>
      <c r="B403" s="2" t="s">
        <v>49</v>
      </c>
      <c r="C403" s="23">
        <v>0</v>
      </c>
      <c r="D403" s="23">
        <v>0</v>
      </c>
      <c r="E403" s="35">
        <v>0</v>
      </c>
      <c r="F403" s="23">
        <v>0</v>
      </c>
      <c r="G403" s="23">
        <v>0</v>
      </c>
      <c r="H403" s="2">
        <v>41</v>
      </c>
      <c r="I403" s="2" t="s">
        <v>258</v>
      </c>
    </row>
    <row r="404" spans="1:9" ht="12.75">
      <c r="A404" s="2" t="s">
        <v>266</v>
      </c>
      <c r="B404" s="2" t="s">
        <v>88</v>
      </c>
      <c r="C404" s="23">
        <v>280</v>
      </c>
      <c r="D404" s="23">
        <v>280</v>
      </c>
      <c r="E404" s="35">
        <v>280</v>
      </c>
      <c r="F404" s="23">
        <v>275</v>
      </c>
      <c r="G404" s="23">
        <v>275</v>
      </c>
      <c r="H404" s="2">
        <v>41</v>
      </c>
      <c r="I404" s="2" t="s">
        <v>258</v>
      </c>
    </row>
    <row r="405" spans="1:9" ht="12.75">
      <c r="A405" s="2" t="s">
        <v>267</v>
      </c>
      <c r="B405" s="2" t="s">
        <v>268</v>
      </c>
      <c r="C405" s="23">
        <v>3000</v>
      </c>
      <c r="D405" s="23">
        <v>3000</v>
      </c>
      <c r="E405" s="35">
        <v>3000</v>
      </c>
      <c r="F405" s="23">
        <v>2515.9</v>
      </c>
      <c r="G405" s="23">
        <v>3012</v>
      </c>
      <c r="H405" s="2">
        <v>41</v>
      </c>
      <c r="I405" s="2" t="s">
        <v>258</v>
      </c>
    </row>
    <row r="406" spans="2:7" ht="12.75">
      <c r="B406" s="6" t="s">
        <v>347</v>
      </c>
      <c r="C406" s="26">
        <f>SUM(C393:C405)</f>
        <v>17133</v>
      </c>
      <c r="D406" s="26">
        <f>SUM(D393:D405)</f>
        <v>30960</v>
      </c>
      <c r="E406" s="37">
        <f>SUM(E393:E405)</f>
        <v>19866</v>
      </c>
      <c r="F406" s="26">
        <f>SUM(F393:F405)</f>
        <v>29129.140000000003</v>
      </c>
      <c r="G406" s="26">
        <f>SUM(G393:G405)</f>
        <v>31638</v>
      </c>
    </row>
    <row r="407" spans="2:7" ht="12.75">
      <c r="B407" s="6" t="s">
        <v>368</v>
      </c>
      <c r="C407" s="26">
        <f>SUM(C406)</f>
        <v>17133</v>
      </c>
      <c r="D407" s="26">
        <f>SUM(D406)</f>
        <v>30960</v>
      </c>
      <c r="E407" s="37">
        <f>SUM(E406)</f>
        <v>19866</v>
      </c>
      <c r="F407" s="26">
        <f>SUM(F406)</f>
        <v>29129.140000000003</v>
      </c>
      <c r="G407" s="26">
        <f>SUM(G406)</f>
        <v>31638</v>
      </c>
    </row>
    <row r="408" spans="2:7" ht="12.75">
      <c r="B408" s="6"/>
      <c r="C408" s="26"/>
      <c r="D408" s="26"/>
      <c r="E408" s="37"/>
      <c r="F408" s="32"/>
      <c r="G408" s="32"/>
    </row>
    <row r="409" spans="2:7" ht="12.75">
      <c r="B409" s="6"/>
      <c r="C409" s="10"/>
      <c r="D409" s="7"/>
      <c r="E409" s="41"/>
      <c r="F409" s="5"/>
      <c r="G409" s="9"/>
    </row>
    <row r="410" spans="2:7" ht="12.75">
      <c r="B410" s="6" t="s">
        <v>369</v>
      </c>
      <c r="C410" s="8"/>
      <c r="D410" s="9"/>
      <c r="E410" s="40"/>
      <c r="F410" s="5"/>
      <c r="G410" s="9"/>
    </row>
    <row r="411" spans="1:9" ht="12.75">
      <c r="A411" s="2" t="s">
        <v>534</v>
      </c>
      <c r="B411" s="2" t="s">
        <v>15</v>
      </c>
      <c r="C411" s="23">
        <v>72</v>
      </c>
      <c r="D411" s="23">
        <v>72</v>
      </c>
      <c r="E411" s="35">
        <v>82</v>
      </c>
      <c r="F411" s="23">
        <v>60.2</v>
      </c>
      <c r="G411" s="23">
        <v>72</v>
      </c>
      <c r="H411" s="2">
        <v>41</v>
      </c>
      <c r="I411" s="2" t="s">
        <v>269</v>
      </c>
    </row>
    <row r="412" spans="1:9" ht="12.75">
      <c r="A412" s="2" t="s">
        <v>710</v>
      </c>
      <c r="B412" s="2" t="s">
        <v>588</v>
      </c>
      <c r="C412" s="23">
        <v>0</v>
      </c>
      <c r="D412" s="23">
        <v>0</v>
      </c>
      <c r="E412" s="35">
        <v>11</v>
      </c>
      <c r="F412" s="23">
        <v>0</v>
      </c>
      <c r="G412" s="23">
        <v>0</v>
      </c>
      <c r="H412" s="2">
        <v>41</v>
      </c>
      <c r="I412" s="2" t="s">
        <v>269</v>
      </c>
    </row>
    <row r="413" spans="1:9" ht="12.75">
      <c r="A413" s="2" t="s">
        <v>711</v>
      </c>
      <c r="B413" s="2" t="s">
        <v>590</v>
      </c>
      <c r="C413" s="23">
        <v>0</v>
      </c>
      <c r="D413" s="23">
        <v>0</v>
      </c>
      <c r="E413" s="35">
        <v>114</v>
      </c>
      <c r="F413" s="23">
        <v>0</v>
      </c>
      <c r="G413" s="23">
        <v>0</v>
      </c>
      <c r="H413" s="2">
        <v>41</v>
      </c>
      <c r="I413" s="2" t="s">
        <v>269</v>
      </c>
    </row>
    <row r="414" spans="1:9" ht="12.75">
      <c r="A414" s="2" t="s">
        <v>270</v>
      </c>
      <c r="B414" s="2" t="s">
        <v>110</v>
      </c>
      <c r="C414" s="23">
        <v>180</v>
      </c>
      <c r="D414" s="23">
        <v>180</v>
      </c>
      <c r="E414" s="35">
        <v>6</v>
      </c>
      <c r="F414" s="23">
        <v>149.9</v>
      </c>
      <c r="G414" s="23">
        <v>180</v>
      </c>
      <c r="H414" s="2">
        <v>41</v>
      </c>
      <c r="I414" s="2" t="s">
        <v>269</v>
      </c>
    </row>
    <row r="415" spans="1:9" ht="12.75">
      <c r="A415" s="2" t="s">
        <v>712</v>
      </c>
      <c r="B415" s="2" t="s">
        <v>594</v>
      </c>
      <c r="C415" s="23">
        <v>0</v>
      </c>
      <c r="D415" s="23">
        <v>0</v>
      </c>
      <c r="E415" s="35">
        <v>24</v>
      </c>
      <c r="F415" s="23">
        <v>0</v>
      </c>
      <c r="G415" s="23">
        <v>0</v>
      </c>
      <c r="H415" s="2">
        <v>41</v>
      </c>
      <c r="I415" s="2" t="s">
        <v>269</v>
      </c>
    </row>
    <row r="416" spans="1:9" ht="12.75">
      <c r="A416" s="2" t="s">
        <v>713</v>
      </c>
      <c r="B416" s="2" t="s">
        <v>641</v>
      </c>
      <c r="C416" s="23">
        <v>0</v>
      </c>
      <c r="D416" s="23">
        <v>0</v>
      </c>
      <c r="E416" s="35">
        <v>8</v>
      </c>
      <c r="F416" s="23">
        <v>0</v>
      </c>
      <c r="G416" s="23">
        <v>0</v>
      </c>
      <c r="H416" s="2">
        <v>41</v>
      </c>
      <c r="I416" s="2" t="s">
        <v>269</v>
      </c>
    </row>
    <row r="417" spans="1:9" ht="12.75">
      <c r="A417" s="2" t="s">
        <v>714</v>
      </c>
      <c r="B417" s="2" t="s">
        <v>715</v>
      </c>
      <c r="C417" s="23">
        <v>0</v>
      </c>
      <c r="D417" s="23">
        <v>0</v>
      </c>
      <c r="E417" s="35">
        <v>39</v>
      </c>
      <c r="F417" s="23">
        <v>0</v>
      </c>
      <c r="G417" s="23">
        <v>0</v>
      </c>
      <c r="H417" s="2">
        <v>41</v>
      </c>
      <c r="I417" s="2" t="s">
        <v>269</v>
      </c>
    </row>
    <row r="418" spans="1:9" ht="12.75">
      <c r="A418" s="2" t="s">
        <v>271</v>
      </c>
      <c r="B418" s="2" t="s">
        <v>111</v>
      </c>
      <c r="C418" s="23">
        <v>20</v>
      </c>
      <c r="D418" s="23">
        <v>20</v>
      </c>
      <c r="E418" s="35">
        <v>0</v>
      </c>
      <c r="F418" s="23">
        <v>0</v>
      </c>
      <c r="G418" s="23">
        <v>0</v>
      </c>
      <c r="H418" s="2">
        <v>41</v>
      </c>
      <c r="I418" s="2" t="s">
        <v>269</v>
      </c>
    </row>
    <row r="419" spans="1:9" ht="12.75">
      <c r="A419" s="2" t="s">
        <v>272</v>
      </c>
      <c r="B419" s="2" t="s">
        <v>7</v>
      </c>
      <c r="C419" s="23">
        <v>50</v>
      </c>
      <c r="D419" s="23">
        <v>50</v>
      </c>
      <c r="E419" s="35">
        <v>50</v>
      </c>
      <c r="F419" s="23">
        <v>0</v>
      </c>
      <c r="G419" s="23">
        <v>0</v>
      </c>
      <c r="H419" s="2">
        <v>41</v>
      </c>
      <c r="I419" s="2" t="s">
        <v>269</v>
      </c>
    </row>
    <row r="420" spans="1:9" ht="12.75">
      <c r="A420" s="2" t="s">
        <v>273</v>
      </c>
      <c r="B420" s="2" t="s">
        <v>183</v>
      </c>
      <c r="C420" s="23">
        <v>500</v>
      </c>
      <c r="D420" s="23">
        <v>500</v>
      </c>
      <c r="E420" s="35">
        <v>1000</v>
      </c>
      <c r="F420" s="23">
        <v>296.73</v>
      </c>
      <c r="G420" s="23">
        <v>500</v>
      </c>
      <c r="H420" s="2">
        <v>41</v>
      </c>
      <c r="I420" s="2" t="s">
        <v>269</v>
      </c>
    </row>
    <row r="421" spans="1:9" ht="12.75">
      <c r="A421" s="2" t="s">
        <v>274</v>
      </c>
      <c r="B421" s="2" t="s">
        <v>275</v>
      </c>
      <c r="C421" s="23">
        <v>20</v>
      </c>
      <c r="D421" s="23">
        <v>20</v>
      </c>
      <c r="E421" s="35">
        <v>0</v>
      </c>
      <c r="F421" s="23">
        <v>0</v>
      </c>
      <c r="G421" s="23">
        <v>0</v>
      </c>
      <c r="H421" s="2">
        <v>41</v>
      </c>
      <c r="I421" s="2" t="s">
        <v>269</v>
      </c>
    </row>
    <row r="422" spans="1:9" ht="12.75">
      <c r="A422" s="2" t="s">
        <v>276</v>
      </c>
      <c r="B422" s="2" t="s">
        <v>277</v>
      </c>
      <c r="C422" s="23">
        <v>720</v>
      </c>
      <c r="D422" s="23">
        <v>720</v>
      </c>
      <c r="E422" s="35">
        <v>820</v>
      </c>
      <c r="F422" s="23">
        <v>602.03</v>
      </c>
      <c r="G422" s="23">
        <v>720</v>
      </c>
      <c r="H422" s="2">
        <v>41</v>
      </c>
      <c r="I422" s="2" t="s">
        <v>269</v>
      </c>
    </row>
    <row r="423" spans="2:7" ht="12.75">
      <c r="B423" s="6" t="s">
        <v>347</v>
      </c>
      <c r="C423" s="26">
        <f>SUM(C411:C422)</f>
        <v>1562</v>
      </c>
      <c r="D423" s="26">
        <f>SUM(D411:D422)</f>
        <v>1562</v>
      </c>
      <c r="E423" s="37">
        <f>SUM(E411:E422)</f>
        <v>2154</v>
      </c>
      <c r="F423" s="26">
        <f>SUM(F411:F422)</f>
        <v>1108.8600000000001</v>
      </c>
      <c r="G423" s="26">
        <f>SUM(G411:G422)</f>
        <v>1472</v>
      </c>
    </row>
    <row r="424" spans="2:7" ht="12.75">
      <c r="B424" s="6" t="s">
        <v>369</v>
      </c>
      <c r="C424" s="26">
        <f>SUM(C423)</f>
        <v>1562</v>
      </c>
      <c r="D424" s="26">
        <f>SUM(D423)</f>
        <v>1562</v>
      </c>
      <c r="E424" s="37">
        <f>SUM(E423)</f>
        <v>2154</v>
      </c>
      <c r="F424" s="26">
        <f>SUM(F423)</f>
        <v>1108.8600000000001</v>
      </c>
      <c r="G424" s="26">
        <f>SUM(G423)</f>
        <v>1472</v>
      </c>
    </row>
    <row r="425" spans="2:7" ht="12.75">
      <c r="B425" s="6"/>
      <c r="C425" s="19"/>
      <c r="D425" s="20"/>
      <c r="E425" s="41"/>
      <c r="F425" s="5"/>
      <c r="G425" s="9"/>
    </row>
    <row r="426" spans="1:9" ht="51">
      <c r="A426" s="6" t="s">
        <v>0</v>
      </c>
      <c r="B426" s="6" t="s">
        <v>1</v>
      </c>
      <c r="C426" s="86" t="s">
        <v>771</v>
      </c>
      <c r="D426" s="87" t="s">
        <v>2</v>
      </c>
      <c r="E426" s="88" t="s">
        <v>746</v>
      </c>
      <c r="F426" s="83" t="s">
        <v>485</v>
      </c>
      <c r="G426" s="81" t="s">
        <v>547</v>
      </c>
      <c r="H426" s="6" t="s">
        <v>3</v>
      </c>
      <c r="I426" s="3" t="s">
        <v>4</v>
      </c>
    </row>
    <row r="427" spans="2:7" ht="12.75">
      <c r="B427" s="6" t="s">
        <v>370</v>
      </c>
      <c r="C427" s="8"/>
      <c r="D427" s="9"/>
      <c r="E427" s="40"/>
      <c r="F427" s="5"/>
      <c r="G427" s="9"/>
    </row>
    <row r="428" spans="1:9" ht="12.75">
      <c r="A428" s="2" t="s">
        <v>716</v>
      </c>
      <c r="B428" s="2" t="s">
        <v>15</v>
      </c>
      <c r="C428" s="23">
        <v>0</v>
      </c>
      <c r="D428" s="23">
        <v>0</v>
      </c>
      <c r="E428" s="35">
        <v>45</v>
      </c>
      <c r="F428" s="23">
        <v>0</v>
      </c>
      <c r="G428" s="23">
        <v>0</v>
      </c>
      <c r="H428" s="2">
        <v>41</v>
      </c>
      <c r="I428" s="2" t="s">
        <v>279</v>
      </c>
    </row>
    <row r="429" spans="1:9" ht="12.75">
      <c r="A429" s="2" t="s">
        <v>717</v>
      </c>
      <c r="B429" s="2" t="s">
        <v>590</v>
      </c>
      <c r="C429" s="23">
        <v>0</v>
      </c>
      <c r="D429" s="23">
        <v>0</v>
      </c>
      <c r="E429" s="35">
        <v>63</v>
      </c>
      <c r="F429" s="23">
        <v>0</v>
      </c>
      <c r="G429" s="23">
        <v>0</v>
      </c>
      <c r="H429" s="2">
        <v>41</v>
      </c>
      <c r="I429" s="2" t="s">
        <v>279</v>
      </c>
    </row>
    <row r="430" spans="1:9" ht="12.75">
      <c r="A430" s="2" t="s">
        <v>278</v>
      </c>
      <c r="B430" s="2" t="s">
        <v>110</v>
      </c>
      <c r="C430" s="23">
        <v>0</v>
      </c>
      <c r="D430" s="23">
        <v>0</v>
      </c>
      <c r="E430" s="35">
        <v>4</v>
      </c>
      <c r="F430" s="23">
        <v>0</v>
      </c>
      <c r="G430" s="23">
        <v>0</v>
      </c>
      <c r="H430" s="2">
        <v>41</v>
      </c>
      <c r="I430" s="2" t="s">
        <v>279</v>
      </c>
    </row>
    <row r="431" spans="1:9" ht="12.75">
      <c r="A431" s="2" t="s">
        <v>718</v>
      </c>
      <c r="B431" s="2" t="s">
        <v>594</v>
      </c>
      <c r="C431" s="23">
        <v>0</v>
      </c>
      <c r="D431" s="23">
        <v>0</v>
      </c>
      <c r="E431" s="35">
        <v>13</v>
      </c>
      <c r="F431" s="23">
        <v>0</v>
      </c>
      <c r="G431" s="23">
        <v>0</v>
      </c>
      <c r="H431" s="2">
        <v>41</v>
      </c>
      <c r="I431" s="2" t="s">
        <v>279</v>
      </c>
    </row>
    <row r="432" spans="1:9" ht="12.75">
      <c r="A432" s="2" t="s">
        <v>719</v>
      </c>
      <c r="B432" s="2" t="s">
        <v>598</v>
      </c>
      <c r="C432" s="23">
        <v>0</v>
      </c>
      <c r="D432" s="23">
        <v>0</v>
      </c>
      <c r="E432" s="35">
        <v>21</v>
      </c>
      <c r="F432" s="23">
        <v>0</v>
      </c>
      <c r="G432" s="23">
        <v>0</v>
      </c>
      <c r="H432" s="2">
        <v>41</v>
      </c>
      <c r="I432" s="2" t="s">
        <v>279</v>
      </c>
    </row>
    <row r="433" spans="1:9" ht="12.75">
      <c r="A433" s="2" t="s">
        <v>280</v>
      </c>
      <c r="B433" s="2" t="s">
        <v>7</v>
      </c>
      <c r="C433" s="23">
        <v>767</v>
      </c>
      <c r="D433" s="23">
        <v>2267</v>
      </c>
      <c r="E433" s="35">
        <v>1800</v>
      </c>
      <c r="F433" s="23">
        <v>1424.9</v>
      </c>
      <c r="G433" s="23">
        <v>2267</v>
      </c>
      <c r="H433" s="2">
        <v>41</v>
      </c>
      <c r="I433" s="2" t="s">
        <v>279</v>
      </c>
    </row>
    <row r="434" spans="1:9" ht="12.75">
      <c r="A434" s="2" t="s">
        <v>281</v>
      </c>
      <c r="B434" s="2" t="s">
        <v>282</v>
      </c>
      <c r="C434" s="23">
        <v>500</v>
      </c>
      <c r="D434" s="23">
        <v>500</v>
      </c>
      <c r="E434" s="35">
        <v>500</v>
      </c>
      <c r="F434" s="23">
        <v>404.62</v>
      </c>
      <c r="G434" s="23">
        <v>500</v>
      </c>
      <c r="H434" s="2">
        <v>41</v>
      </c>
      <c r="I434" s="2" t="s">
        <v>279</v>
      </c>
    </row>
    <row r="435" spans="1:9" ht="12.75">
      <c r="A435" s="2" t="s">
        <v>283</v>
      </c>
      <c r="B435" s="2" t="s">
        <v>770</v>
      </c>
      <c r="C435" s="23">
        <v>800</v>
      </c>
      <c r="D435" s="23">
        <v>800</v>
      </c>
      <c r="E435" s="35">
        <v>8000</v>
      </c>
      <c r="F435" s="23">
        <v>354.48</v>
      </c>
      <c r="G435" s="23">
        <v>800</v>
      </c>
      <c r="H435" s="2">
        <v>41</v>
      </c>
      <c r="I435" s="2" t="s">
        <v>279</v>
      </c>
    </row>
    <row r="436" spans="1:9" ht="12.75">
      <c r="A436" s="2" t="s">
        <v>284</v>
      </c>
      <c r="B436" s="2" t="s">
        <v>285</v>
      </c>
      <c r="C436" s="23">
        <v>1500</v>
      </c>
      <c r="D436" s="23">
        <v>1500</v>
      </c>
      <c r="E436" s="35">
        <v>1500</v>
      </c>
      <c r="F436" s="23">
        <v>1492.8</v>
      </c>
      <c r="G436" s="23">
        <v>1500</v>
      </c>
      <c r="H436" s="2">
        <v>41</v>
      </c>
      <c r="I436" s="2" t="s">
        <v>279</v>
      </c>
    </row>
    <row r="437" spans="1:9" ht="12.75">
      <c r="A437" s="2" t="s">
        <v>286</v>
      </c>
      <c r="B437" s="2" t="s">
        <v>287</v>
      </c>
      <c r="C437" s="23">
        <v>0</v>
      </c>
      <c r="D437" s="23">
        <v>0</v>
      </c>
      <c r="E437" s="35">
        <v>450</v>
      </c>
      <c r="F437" s="23">
        <v>0</v>
      </c>
      <c r="G437" s="23">
        <v>0</v>
      </c>
      <c r="H437" s="2">
        <v>41</v>
      </c>
      <c r="I437" s="2" t="s">
        <v>279</v>
      </c>
    </row>
    <row r="438" spans="2:7" ht="12.75">
      <c r="B438" s="6" t="s">
        <v>347</v>
      </c>
      <c r="C438" s="26">
        <f>SUM(C428:C437)</f>
        <v>3567</v>
      </c>
      <c r="D438" s="26">
        <f>SUM(D428:D437)</f>
        <v>5067</v>
      </c>
      <c r="E438" s="37">
        <f>SUM(E428:E437)</f>
        <v>12396</v>
      </c>
      <c r="F438" s="26">
        <f>SUM(F428:F437)</f>
        <v>3676.8</v>
      </c>
      <c r="G438" s="26">
        <f>SUM(G428:G437)</f>
        <v>5067</v>
      </c>
    </row>
    <row r="439" spans="2:7" ht="12.75">
      <c r="B439" s="6" t="s">
        <v>370</v>
      </c>
      <c r="C439" s="26">
        <f>C438</f>
        <v>3567</v>
      </c>
      <c r="D439" s="26">
        <f>D438</f>
        <v>5067</v>
      </c>
      <c r="E439" s="37">
        <f>E438</f>
        <v>12396</v>
      </c>
      <c r="F439" s="26">
        <f>F438</f>
        <v>3676.8</v>
      </c>
      <c r="G439" s="26">
        <f>G438</f>
        <v>5067</v>
      </c>
    </row>
    <row r="440" spans="2:7" ht="12.75">
      <c r="B440" s="6" t="s">
        <v>501</v>
      </c>
      <c r="C440" s="26">
        <f>SUM(C407+C424+C439)</f>
        <v>22262</v>
      </c>
      <c r="D440" s="26">
        <f>SUM(D407+D424+D439)</f>
        <v>37589</v>
      </c>
      <c r="E440" s="37">
        <f>SUM(E407+E424+E439)</f>
        <v>34416</v>
      </c>
      <c r="F440" s="26">
        <f>SUM(F407+F424+F439)</f>
        <v>33914.8</v>
      </c>
      <c r="G440" s="26">
        <f>SUM(G407+G424+G439)</f>
        <v>38177</v>
      </c>
    </row>
    <row r="441" spans="2:7" ht="12.75">
      <c r="B441" s="6"/>
      <c r="C441" s="29"/>
      <c r="D441" s="29"/>
      <c r="E441" s="37"/>
      <c r="F441" s="32"/>
      <c r="G441" s="26"/>
    </row>
    <row r="442" spans="2:7" ht="12.75">
      <c r="B442" s="6"/>
      <c r="C442" s="10"/>
      <c r="D442" s="7"/>
      <c r="E442" s="41"/>
      <c r="F442" s="5"/>
      <c r="G442" s="9"/>
    </row>
    <row r="443" spans="2:7" ht="12.75">
      <c r="B443" s="6" t="s">
        <v>371</v>
      </c>
      <c r="C443" s="8"/>
      <c r="D443" s="9"/>
      <c r="E443" s="40"/>
      <c r="F443" s="5"/>
      <c r="G443" s="9"/>
    </row>
    <row r="444" spans="1:9" ht="12.75">
      <c r="A444" s="2" t="s">
        <v>535</v>
      </c>
      <c r="B444" s="2" t="s">
        <v>15</v>
      </c>
      <c r="C444" s="23">
        <v>19</v>
      </c>
      <c r="D444" s="23">
        <v>19</v>
      </c>
      <c r="E444" s="35">
        <v>19</v>
      </c>
      <c r="F444" s="23">
        <v>14.8</v>
      </c>
      <c r="G444" s="28">
        <v>19</v>
      </c>
      <c r="H444" s="2">
        <v>41</v>
      </c>
      <c r="I444" s="2" t="s">
        <v>289</v>
      </c>
    </row>
    <row r="445" spans="1:9" ht="12.75">
      <c r="A445" s="2" t="s">
        <v>720</v>
      </c>
      <c r="B445" s="2" t="s">
        <v>17</v>
      </c>
      <c r="C445" s="23">
        <v>48</v>
      </c>
      <c r="D445" s="23">
        <v>48</v>
      </c>
      <c r="E445" s="35">
        <v>3</v>
      </c>
      <c r="F445" s="23">
        <v>36.91</v>
      </c>
      <c r="G445" s="28">
        <v>48</v>
      </c>
      <c r="H445" s="2">
        <v>41</v>
      </c>
      <c r="I445" s="2" t="s">
        <v>289</v>
      </c>
    </row>
    <row r="446" spans="1:9" ht="12.75">
      <c r="A446" s="2" t="s">
        <v>721</v>
      </c>
      <c r="B446" s="2" t="s">
        <v>590</v>
      </c>
      <c r="C446" s="23">
        <v>0</v>
      </c>
      <c r="D446" s="23">
        <v>0</v>
      </c>
      <c r="E446" s="35">
        <v>26</v>
      </c>
      <c r="F446" s="23">
        <v>0</v>
      </c>
      <c r="G446" s="28">
        <v>0</v>
      </c>
      <c r="H446" s="2">
        <v>41</v>
      </c>
      <c r="I446" s="2" t="s">
        <v>289</v>
      </c>
    </row>
    <row r="447" spans="1:9" ht="12.75">
      <c r="A447" s="2" t="s">
        <v>536</v>
      </c>
      <c r="B447" s="2" t="s">
        <v>592</v>
      </c>
      <c r="C447" s="23">
        <v>0</v>
      </c>
      <c r="D447" s="23">
        <v>0</v>
      </c>
      <c r="E447" s="35">
        <v>2</v>
      </c>
      <c r="F447" s="23">
        <v>0</v>
      </c>
      <c r="G447" s="28">
        <v>0</v>
      </c>
      <c r="H447" s="2">
        <v>41</v>
      </c>
      <c r="I447" s="2" t="s">
        <v>289</v>
      </c>
    </row>
    <row r="448" spans="1:9" ht="12.75">
      <c r="A448" s="2" t="s">
        <v>722</v>
      </c>
      <c r="B448" s="2" t="s">
        <v>594</v>
      </c>
      <c r="C448" s="23">
        <v>0</v>
      </c>
      <c r="D448" s="23">
        <v>0</v>
      </c>
      <c r="E448" s="35">
        <v>6</v>
      </c>
      <c r="F448" s="23">
        <v>0</v>
      </c>
      <c r="G448" s="28">
        <v>0</v>
      </c>
      <c r="H448" s="2">
        <v>41</v>
      </c>
      <c r="I448" s="2" t="s">
        <v>289</v>
      </c>
    </row>
    <row r="449" spans="1:9" ht="12.75">
      <c r="A449" s="2" t="s">
        <v>723</v>
      </c>
      <c r="B449" s="2" t="s">
        <v>641</v>
      </c>
      <c r="C449" s="23">
        <v>0</v>
      </c>
      <c r="D449" s="23">
        <v>0</v>
      </c>
      <c r="E449" s="35">
        <v>2</v>
      </c>
      <c r="F449" s="23">
        <v>0</v>
      </c>
      <c r="G449" s="28">
        <v>0</v>
      </c>
      <c r="H449" s="2">
        <v>41</v>
      </c>
      <c r="I449" s="2" t="s">
        <v>289</v>
      </c>
    </row>
    <row r="450" spans="1:9" ht="12.75">
      <c r="A450" s="2" t="s">
        <v>724</v>
      </c>
      <c r="B450" s="2" t="s">
        <v>598</v>
      </c>
      <c r="C450" s="23">
        <v>0</v>
      </c>
      <c r="D450" s="23">
        <v>0</v>
      </c>
      <c r="E450" s="35">
        <v>9</v>
      </c>
      <c r="F450" s="23">
        <v>0</v>
      </c>
      <c r="G450" s="28">
        <v>0</v>
      </c>
      <c r="H450" s="2">
        <v>41</v>
      </c>
      <c r="I450" s="2" t="s">
        <v>289</v>
      </c>
    </row>
    <row r="451" spans="1:9" ht="12.75">
      <c r="A451" s="2" t="s">
        <v>288</v>
      </c>
      <c r="B451" s="2" t="s">
        <v>64</v>
      </c>
      <c r="C451" s="23">
        <v>9300</v>
      </c>
      <c r="D451" s="23">
        <v>9300</v>
      </c>
      <c r="E451" s="35">
        <v>7900</v>
      </c>
      <c r="F451" s="23">
        <v>7571.6</v>
      </c>
      <c r="G451" s="28">
        <v>8230</v>
      </c>
      <c r="H451" s="2">
        <v>41</v>
      </c>
      <c r="I451" s="2" t="s">
        <v>289</v>
      </c>
    </row>
    <row r="452" spans="1:9" ht="12.75">
      <c r="A452" s="2" t="s">
        <v>290</v>
      </c>
      <c r="B452" s="2" t="s">
        <v>7</v>
      </c>
      <c r="C452" s="23">
        <v>0</v>
      </c>
      <c r="D452" s="23">
        <v>0</v>
      </c>
      <c r="E452" s="35">
        <v>0</v>
      </c>
      <c r="F452" s="23">
        <v>0</v>
      </c>
      <c r="G452" s="28">
        <v>0</v>
      </c>
      <c r="H452" s="2">
        <v>41</v>
      </c>
      <c r="I452" s="2" t="s">
        <v>289</v>
      </c>
    </row>
    <row r="453" spans="1:9" ht="12.75">
      <c r="A453" s="2" t="s">
        <v>291</v>
      </c>
      <c r="B453" s="2" t="s">
        <v>292</v>
      </c>
      <c r="C453" s="23">
        <v>700</v>
      </c>
      <c r="D453" s="23">
        <v>700</v>
      </c>
      <c r="E453" s="35">
        <v>900</v>
      </c>
      <c r="F453" s="23">
        <v>872.3</v>
      </c>
      <c r="G453" s="28">
        <v>873</v>
      </c>
      <c r="H453" s="2">
        <v>41</v>
      </c>
      <c r="I453" s="2" t="s">
        <v>289</v>
      </c>
    </row>
    <row r="454" spans="1:9" ht="12.75">
      <c r="A454" s="2" t="s">
        <v>293</v>
      </c>
      <c r="B454" s="2" t="s">
        <v>10</v>
      </c>
      <c r="C454" s="23">
        <v>0</v>
      </c>
      <c r="D454" s="23">
        <v>0</v>
      </c>
      <c r="E454" s="35">
        <v>0</v>
      </c>
      <c r="F454" s="23">
        <v>0</v>
      </c>
      <c r="G454" s="28">
        <v>0</v>
      </c>
      <c r="H454" s="2">
        <v>41</v>
      </c>
      <c r="I454" s="2" t="s">
        <v>289</v>
      </c>
    </row>
    <row r="455" spans="1:9" ht="12.75">
      <c r="A455" s="2" t="s">
        <v>294</v>
      </c>
      <c r="B455" s="2" t="s">
        <v>277</v>
      </c>
      <c r="C455" s="23">
        <v>190</v>
      </c>
      <c r="D455" s="23">
        <v>190</v>
      </c>
      <c r="E455" s="35">
        <v>190</v>
      </c>
      <c r="F455" s="23">
        <v>148</v>
      </c>
      <c r="G455" s="28">
        <v>190</v>
      </c>
      <c r="H455" s="2">
        <v>41</v>
      </c>
      <c r="I455" s="2" t="s">
        <v>289</v>
      </c>
    </row>
    <row r="456" spans="2:7" ht="12.75">
      <c r="B456" s="6" t="s">
        <v>347</v>
      </c>
      <c r="C456" s="24">
        <f>SUM(C444:C455)</f>
        <v>10257</v>
      </c>
      <c r="D456" s="24">
        <f>SUM(D444:D455)</f>
        <v>10257</v>
      </c>
      <c r="E456" s="42">
        <f>SUM(E444:E455)</f>
        <v>9057</v>
      </c>
      <c r="F456" s="24">
        <f>SUM(F444:F455)</f>
        <v>8643.61</v>
      </c>
      <c r="G456" s="24">
        <f>SUM(G444:G455)</f>
        <v>9360</v>
      </c>
    </row>
    <row r="457" spans="1:9" ht="12.75">
      <c r="A457" s="2" t="s">
        <v>295</v>
      </c>
      <c r="B457" s="2" t="s">
        <v>296</v>
      </c>
      <c r="C457" s="23">
        <v>15777</v>
      </c>
      <c r="D457" s="23">
        <v>15777</v>
      </c>
      <c r="E457" s="35">
        <v>0</v>
      </c>
      <c r="F457" s="23">
        <v>0</v>
      </c>
      <c r="G457" s="23">
        <v>0</v>
      </c>
      <c r="H457" s="2">
        <v>41</v>
      </c>
      <c r="I457" s="2" t="s">
        <v>289</v>
      </c>
    </row>
    <row r="458" spans="2:8" ht="12.75">
      <c r="B458" s="6" t="s">
        <v>488</v>
      </c>
      <c r="C458" s="26">
        <f>SUM(C457)</f>
        <v>15777</v>
      </c>
      <c r="D458" s="26">
        <f>SUM(D457)</f>
        <v>15777</v>
      </c>
      <c r="E458" s="37">
        <f>SUM(E457)</f>
        <v>0</v>
      </c>
      <c r="F458" s="26">
        <f>SUM(F457)</f>
        <v>0</v>
      </c>
      <c r="G458" s="26">
        <f>SUM(G457)</f>
        <v>0</v>
      </c>
      <c r="H458" s="5"/>
    </row>
    <row r="459" spans="2:7" ht="12.75">
      <c r="B459" s="6" t="s">
        <v>371</v>
      </c>
      <c r="C459" s="26">
        <f>SUM(C456+C458)</f>
        <v>26034</v>
      </c>
      <c r="D459" s="26">
        <f>SUM(D456+D458)</f>
        <v>26034</v>
      </c>
      <c r="E459" s="37">
        <f>SUM(E456+E458)</f>
        <v>9057</v>
      </c>
      <c r="F459" s="26">
        <f>SUM(F456+F458)</f>
        <v>8643.61</v>
      </c>
      <c r="G459" s="26">
        <f>SUM(G456+G458)</f>
        <v>9360</v>
      </c>
    </row>
    <row r="460" spans="2:7" ht="12.75">
      <c r="B460" s="6"/>
      <c r="C460" s="10"/>
      <c r="D460" s="7"/>
      <c r="E460" s="41"/>
      <c r="F460" s="5"/>
      <c r="G460" s="9"/>
    </row>
    <row r="461" spans="1:9" ht="51">
      <c r="A461" s="6" t="s">
        <v>0</v>
      </c>
      <c r="B461" s="6" t="s">
        <v>1</v>
      </c>
      <c r="C461" s="86" t="s">
        <v>771</v>
      </c>
      <c r="D461" s="87" t="s">
        <v>2</v>
      </c>
      <c r="E461" s="88" t="s">
        <v>746</v>
      </c>
      <c r="F461" s="83" t="s">
        <v>485</v>
      </c>
      <c r="G461" s="81" t="s">
        <v>547</v>
      </c>
      <c r="H461" s="6" t="s">
        <v>3</v>
      </c>
      <c r="I461" s="3" t="s">
        <v>4</v>
      </c>
    </row>
    <row r="462" spans="2:7" ht="12.75">
      <c r="B462" s="6" t="s">
        <v>372</v>
      </c>
      <c r="C462" s="8"/>
      <c r="D462" s="9"/>
      <c r="E462" s="40"/>
      <c r="F462" s="5"/>
      <c r="G462" s="9"/>
    </row>
    <row r="463" spans="1:9" ht="12.75">
      <c r="A463" s="2" t="s">
        <v>297</v>
      </c>
      <c r="B463" s="2" t="s">
        <v>13</v>
      </c>
      <c r="C463" s="23">
        <v>4080</v>
      </c>
      <c r="D463" s="23">
        <v>4080</v>
      </c>
      <c r="E463" s="35">
        <v>4160</v>
      </c>
      <c r="F463" s="23">
        <v>3384.33</v>
      </c>
      <c r="G463" s="23">
        <v>4080</v>
      </c>
      <c r="H463" s="2">
        <v>1161</v>
      </c>
      <c r="I463" s="2" t="s">
        <v>298</v>
      </c>
    </row>
    <row r="464" spans="1:9" ht="12.75">
      <c r="A464" s="2" t="s">
        <v>299</v>
      </c>
      <c r="B464" s="2" t="s">
        <v>13</v>
      </c>
      <c r="C464" s="23">
        <v>720</v>
      </c>
      <c r="D464" s="23">
        <v>720</v>
      </c>
      <c r="E464" s="35">
        <v>0</v>
      </c>
      <c r="F464" s="23">
        <v>597.24</v>
      </c>
      <c r="G464" s="23">
        <v>720</v>
      </c>
      <c r="H464" s="2">
        <v>1162</v>
      </c>
      <c r="I464" s="2" t="s">
        <v>298</v>
      </c>
    </row>
    <row r="465" spans="1:9" ht="12.75">
      <c r="A465" s="2" t="s">
        <v>300</v>
      </c>
      <c r="B465" s="2" t="s">
        <v>13</v>
      </c>
      <c r="C465" s="23">
        <v>4053</v>
      </c>
      <c r="D465" s="23">
        <v>4053</v>
      </c>
      <c r="E465" s="35">
        <v>5264</v>
      </c>
      <c r="F465" s="23">
        <v>3380</v>
      </c>
      <c r="G465" s="23">
        <v>4053</v>
      </c>
      <c r="H465" s="2">
        <v>41</v>
      </c>
      <c r="I465" s="2" t="s">
        <v>298</v>
      </c>
    </row>
    <row r="466" spans="1:9" ht="12.75">
      <c r="A466" s="2" t="s">
        <v>301</v>
      </c>
      <c r="B466" s="2" t="s">
        <v>6</v>
      </c>
      <c r="C466" s="23">
        <v>200</v>
      </c>
      <c r="D466" s="23">
        <v>200</v>
      </c>
      <c r="E466" s="35">
        <v>300</v>
      </c>
      <c r="F466" s="23">
        <v>150</v>
      </c>
      <c r="G466" s="23">
        <v>200</v>
      </c>
      <c r="H466" s="2">
        <v>41</v>
      </c>
      <c r="I466" s="2" t="s">
        <v>298</v>
      </c>
    </row>
    <row r="467" spans="1:9" ht="12.75">
      <c r="A467" s="2" t="s">
        <v>302</v>
      </c>
      <c r="B467" s="2" t="s">
        <v>15</v>
      </c>
      <c r="C467" s="23">
        <v>408</v>
      </c>
      <c r="D467" s="23">
        <v>408</v>
      </c>
      <c r="E467" s="35">
        <v>416</v>
      </c>
      <c r="F467" s="23">
        <v>348.58</v>
      </c>
      <c r="G467" s="23">
        <v>408</v>
      </c>
      <c r="H467" s="2">
        <v>1161</v>
      </c>
      <c r="I467" s="2" t="s">
        <v>298</v>
      </c>
    </row>
    <row r="468" spans="1:9" ht="12.75">
      <c r="A468" s="2" t="s">
        <v>303</v>
      </c>
      <c r="B468" s="2" t="s">
        <v>15</v>
      </c>
      <c r="C468" s="23">
        <v>72</v>
      </c>
      <c r="D468" s="23">
        <v>72</v>
      </c>
      <c r="E468" s="35">
        <v>0</v>
      </c>
      <c r="F468" s="23">
        <v>61.52</v>
      </c>
      <c r="G468" s="23">
        <v>72</v>
      </c>
      <c r="H468" s="2">
        <v>1162</v>
      </c>
      <c r="I468" s="2" t="s">
        <v>298</v>
      </c>
    </row>
    <row r="469" spans="1:9" ht="12.75">
      <c r="A469" s="2" t="s">
        <v>304</v>
      </c>
      <c r="B469" s="2" t="s">
        <v>15</v>
      </c>
      <c r="C469" s="23">
        <v>425</v>
      </c>
      <c r="D469" s="23">
        <v>425</v>
      </c>
      <c r="E469" s="35">
        <v>556</v>
      </c>
      <c r="F469" s="23">
        <v>341</v>
      </c>
      <c r="G469" s="25">
        <v>425</v>
      </c>
      <c r="H469" s="2">
        <v>41</v>
      </c>
      <c r="I469" s="2" t="s">
        <v>298</v>
      </c>
    </row>
    <row r="470" spans="1:9" ht="12.75">
      <c r="A470" s="2" t="s">
        <v>305</v>
      </c>
      <c r="B470" s="2" t="s">
        <v>17</v>
      </c>
      <c r="C470" s="23">
        <v>1018</v>
      </c>
      <c r="D470" s="23">
        <v>1018</v>
      </c>
      <c r="E470" s="35">
        <v>58</v>
      </c>
      <c r="F470" s="23">
        <v>869.61</v>
      </c>
      <c r="G470" s="23">
        <v>1018</v>
      </c>
      <c r="H470" s="2">
        <v>1161</v>
      </c>
      <c r="I470" s="2" t="s">
        <v>298</v>
      </c>
    </row>
    <row r="471" spans="1:9" ht="12.75">
      <c r="A471" s="2" t="s">
        <v>306</v>
      </c>
      <c r="B471" s="2" t="s">
        <v>17</v>
      </c>
      <c r="C471" s="23">
        <v>180</v>
      </c>
      <c r="D471" s="23">
        <v>180</v>
      </c>
      <c r="E471" s="35">
        <v>0</v>
      </c>
      <c r="F471" s="23">
        <v>153.46</v>
      </c>
      <c r="G471" s="23">
        <v>180</v>
      </c>
      <c r="H471" s="2">
        <v>1162</v>
      </c>
      <c r="I471" s="2" t="s">
        <v>298</v>
      </c>
    </row>
    <row r="472" spans="1:9" ht="12.75">
      <c r="A472" s="2" t="s">
        <v>307</v>
      </c>
      <c r="B472" s="2" t="s">
        <v>17</v>
      </c>
      <c r="C472" s="23">
        <v>1061</v>
      </c>
      <c r="D472" s="23">
        <v>1061</v>
      </c>
      <c r="E472" s="35">
        <v>77</v>
      </c>
      <c r="F472" s="23">
        <v>850.69</v>
      </c>
      <c r="G472" s="23">
        <v>1061</v>
      </c>
      <c r="H472" s="2">
        <v>41</v>
      </c>
      <c r="I472" s="2" t="s">
        <v>298</v>
      </c>
    </row>
    <row r="473" spans="1:9" ht="12.75">
      <c r="A473" s="2" t="s">
        <v>725</v>
      </c>
      <c r="B473" s="2" t="s">
        <v>590</v>
      </c>
      <c r="C473" s="23">
        <v>0</v>
      </c>
      <c r="D473" s="23">
        <v>0</v>
      </c>
      <c r="E473" s="35">
        <v>779</v>
      </c>
      <c r="F473" s="23">
        <v>0</v>
      </c>
      <c r="G473" s="23">
        <v>0</v>
      </c>
      <c r="H473" s="2">
        <v>41</v>
      </c>
      <c r="I473" s="2" t="s">
        <v>298</v>
      </c>
    </row>
    <row r="474" spans="1:9" ht="12.75">
      <c r="A474" s="2" t="s">
        <v>726</v>
      </c>
      <c r="B474" s="2" t="s">
        <v>590</v>
      </c>
      <c r="C474" s="23">
        <v>0</v>
      </c>
      <c r="D474" s="23">
        <v>0</v>
      </c>
      <c r="E474" s="35">
        <v>582</v>
      </c>
      <c r="F474" s="23">
        <v>0</v>
      </c>
      <c r="G474" s="23">
        <v>0</v>
      </c>
      <c r="H474" s="2">
        <v>1161</v>
      </c>
      <c r="I474" s="2" t="s">
        <v>298</v>
      </c>
    </row>
    <row r="475" spans="1:9" ht="12.75">
      <c r="A475" s="2" t="s">
        <v>727</v>
      </c>
      <c r="B475" s="2" t="s">
        <v>592</v>
      </c>
      <c r="C475" s="23">
        <v>0</v>
      </c>
      <c r="D475" s="23">
        <v>0</v>
      </c>
      <c r="E475" s="35">
        <v>44</v>
      </c>
      <c r="F475" s="23">
        <v>0</v>
      </c>
      <c r="G475" s="23">
        <v>0</v>
      </c>
      <c r="H475" s="2">
        <v>41</v>
      </c>
      <c r="I475" s="2" t="s">
        <v>298</v>
      </c>
    </row>
    <row r="476" spans="1:9" ht="12.75">
      <c r="A476" s="2" t="s">
        <v>728</v>
      </c>
      <c r="B476" s="2" t="s">
        <v>592</v>
      </c>
      <c r="C476" s="23">
        <v>0</v>
      </c>
      <c r="D476" s="23">
        <v>0</v>
      </c>
      <c r="E476" s="35">
        <v>34</v>
      </c>
      <c r="F476" s="23">
        <v>0</v>
      </c>
      <c r="G476" s="23">
        <v>0</v>
      </c>
      <c r="H476" s="2">
        <v>1161</v>
      </c>
      <c r="I476" s="2" t="s">
        <v>298</v>
      </c>
    </row>
    <row r="477" spans="1:9" ht="12.75">
      <c r="A477" s="2" t="s">
        <v>729</v>
      </c>
      <c r="B477" s="2" t="s">
        <v>594</v>
      </c>
      <c r="C477" s="23">
        <v>0</v>
      </c>
      <c r="D477" s="23">
        <v>0</v>
      </c>
      <c r="E477" s="35">
        <v>167</v>
      </c>
      <c r="F477" s="23">
        <v>0</v>
      </c>
      <c r="G477" s="23">
        <v>0</v>
      </c>
      <c r="H477" s="2">
        <v>41</v>
      </c>
      <c r="I477" s="2" t="s">
        <v>298</v>
      </c>
    </row>
    <row r="478" spans="1:9" ht="12.75">
      <c r="A478" s="2" t="s">
        <v>730</v>
      </c>
      <c r="B478" s="2" t="s">
        <v>594</v>
      </c>
      <c r="C478" s="23">
        <v>0</v>
      </c>
      <c r="D478" s="23">
        <v>0</v>
      </c>
      <c r="E478" s="35">
        <v>125</v>
      </c>
      <c r="F478" s="23">
        <v>0</v>
      </c>
      <c r="G478" s="23">
        <v>0</v>
      </c>
      <c r="H478" s="2">
        <v>1161</v>
      </c>
      <c r="I478" s="2" t="s">
        <v>298</v>
      </c>
    </row>
    <row r="479" spans="1:9" ht="12.75">
      <c r="A479" s="2" t="s">
        <v>731</v>
      </c>
      <c r="B479" s="2" t="s">
        <v>596</v>
      </c>
      <c r="C479" s="23">
        <v>0</v>
      </c>
      <c r="D479" s="23">
        <v>0</v>
      </c>
      <c r="E479" s="35">
        <v>55</v>
      </c>
      <c r="F479" s="23">
        <v>0</v>
      </c>
      <c r="G479" s="23">
        <v>0</v>
      </c>
      <c r="H479" s="2">
        <v>41</v>
      </c>
      <c r="I479" s="2" t="s">
        <v>298</v>
      </c>
    </row>
    <row r="480" spans="1:9" ht="12.75">
      <c r="A480" s="2" t="s">
        <v>732</v>
      </c>
      <c r="B480" s="2" t="s">
        <v>596</v>
      </c>
      <c r="C480" s="23">
        <v>0</v>
      </c>
      <c r="D480" s="23">
        <v>0</v>
      </c>
      <c r="E480" s="35">
        <v>42</v>
      </c>
      <c r="F480" s="23">
        <v>0</v>
      </c>
      <c r="G480" s="23">
        <v>0</v>
      </c>
      <c r="H480" s="2">
        <v>1161</v>
      </c>
      <c r="I480" s="2" t="s">
        <v>298</v>
      </c>
    </row>
    <row r="481" spans="1:9" ht="12.75">
      <c r="A481" s="2" t="s">
        <v>733</v>
      </c>
      <c r="B481" s="2" t="s">
        <v>598</v>
      </c>
      <c r="C481" s="23">
        <v>0</v>
      </c>
      <c r="D481" s="23">
        <v>0</v>
      </c>
      <c r="E481" s="35">
        <v>264</v>
      </c>
      <c r="F481" s="23">
        <v>0</v>
      </c>
      <c r="G481" s="23">
        <v>0</v>
      </c>
      <c r="H481" s="2">
        <v>41</v>
      </c>
      <c r="I481" s="2" t="s">
        <v>298</v>
      </c>
    </row>
    <row r="482" spans="1:9" ht="12.75">
      <c r="A482" s="2" t="s">
        <v>734</v>
      </c>
      <c r="B482" s="2" t="s">
        <v>598</v>
      </c>
      <c r="C482" s="23">
        <v>0</v>
      </c>
      <c r="D482" s="23">
        <v>0</v>
      </c>
      <c r="E482" s="35">
        <v>197</v>
      </c>
      <c r="F482" s="23">
        <v>0</v>
      </c>
      <c r="G482" s="23">
        <v>0</v>
      </c>
      <c r="H482" s="2">
        <v>1161</v>
      </c>
      <c r="I482" s="2" t="s">
        <v>298</v>
      </c>
    </row>
    <row r="483" spans="1:9" ht="12.75">
      <c r="A483" s="2" t="s">
        <v>308</v>
      </c>
      <c r="B483" s="2" t="s">
        <v>7</v>
      </c>
      <c r="C483" s="23">
        <v>1400</v>
      </c>
      <c r="D483" s="23">
        <v>1400</v>
      </c>
      <c r="E483" s="35">
        <v>1200</v>
      </c>
      <c r="F483" s="23">
        <v>1087.78</v>
      </c>
      <c r="G483" s="23">
        <v>1200</v>
      </c>
      <c r="H483" s="2">
        <v>41</v>
      </c>
      <c r="I483" s="2" t="s">
        <v>298</v>
      </c>
    </row>
    <row r="484" spans="1:9" ht="12.75">
      <c r="A484" s="2" t="s">
        <v>309</v>
      </c>
      <c r="B484" s="2" t="s">
        <v>310</v>
      </c>
      <c r="C484" s="23">
        <v>150</v>
      </c>
      <c r="D484" s="23">
        <v>150</v>
      </c>
      <c r="E484" s="35">
        <v>102</v>
      </c>
      <c r="F484" s="23">
        <v>0</v>
      </c>
      <c r="G484" s="23">
        <v>100</v>
      </c>
      <c r="H484" s="2">
        <v>41</v>
      </c>
      <c r="I484" s="2" t="s">
        <v>298</v>
      </c>
    </row>
    <row r="485" spans="1:9" ht="12.75">
      <c r="A485" s="2" t="s">
        <v>311</v>
      </c>
      <c r="B485" s="2" t="s">
        <v>312</v>
      </c>
      <c r="C485" s="23">
        <v>75</v>
      </c>
      <c r="D485" s="23">
        <v>75</v>
      </c>
      <c r="E485" s="35">
        <v>150</v>
      </c>
      <c r="F485" s="23">
        <v>124.34</v>
      </c>
      <c r="G485" s="23">
        <v>125</v>
      </c>
      <c r="H485" s="2">
        <v>41</v>
      </c>
      <c r="I485" s="2" t="s">
        <v>298</v>
      </c>
    </row>
    <row r="486" spans="1:9" ht="12.75">
      <c r="A486" s="2" t="s">
        <v>313</v>
      </c>
      <c r="B486" s="2" t="s">
        <v>25</v>
      </c>
      <c r="C486" s="23">
        <v>1200</v>
      </c>
      <c r="D486" s="23">
        <v>1200</v>
      </c>
      <c r="E486" s="35">
        <v>1300</v>
      </c>
      <c r="F486" s="23">
        <v>1216.52</v>
      </c>
      <c r="G486" s="23">
        <v>1310</v>
      </c>
      <c r="H486" s="2">
        <v>41</v>
      </c>
      <c r="I486" s="2" t="s">
        <v>298</v>
      </c>
    </row>
    <row r="487" spans="1:9" ht="12.75">
      <c r="A487" s="2" t="s">
        <v>314</v>
      </c>
      <c r="B487" s="2" t="s">
        <v>244</v>
      </c>
      <c r="C487" s="23">
        <v>500</v>
      </c>
      <c r="D487" s="23">
        <v>500</v>
      </c>
      <c r="E487" s="35">
        <v>500</v>
      </c>
      <c r="F487" s="23">
        <v>282.5</v>
      </c>
      <c r="G487" s="23">
        <v>283</v>
      </c>
      <c r="H487" s="2">
        <v>41</v>
      </c>
      <c r="I487" s="2" t="s">
        <v>298</v>
      </c>
    </row>
    <row r="488" spans="1:9" ht="12.75">
      <c r="A488" s="2" t="s">
        <v>315</v>
      </c>
      <c r="B488" s="2" t="s">
        <v>10</v>
      </c>
      <c r="C488" s="23">
        <v>0</v>
      </c>
      <c r="D488" s="23">
        <v>0</v>
      </c>
      <c r="E488" s="35">
        <v>300</v>
      </c>
      <c r="F488" s="23">
        <v>0</v>
      </c>
      <c r="G488" s="23">
        <v>0</v>
      </c>
      <c r="H488" s="2">
        <v>41</v>
      </c>
      <c r="I488" s="2" t="s">
        <v>298</v>
      </c>
    </row>
    <row r="489" spans="1:9" ht="12.75">
      <c r="A489" s="2" t="s">
        <v>316</v>
      </c>
      <c r="B489" s="2" t="s">
        <v>11</v>
      </c>
      <c r="C489" s="23">
        <v>1440</v>
      </c>
      <c r="D489" s="23">
        <v>1440</v>
      </c>
      <c r="E489" s="35">
        <v>1440</v>
      </c>
      <c r="F489" s="23">
        <v>1338.98</v>
      </c>
      <c r="G489" s="23">
        <v>1339</v>
      </c>
      <c r="H489" s="2">
        <v>41</v>
      </c>
      <c r="I489" s="2" t="s">
        <v>298</v>
      </c>
    </row>
    <row r="490" spans="1:9" ht="12.75">
      <c r="A490" s="2" t="s">
        <v>317</v>
      </c>
      <c r="B490" s="2" t="s">
        <v>51</v>
      </c>
      <c r="C490" s="23">
        <v>55</v>
      </c>
      <c r="D490" s="23">
        <v>55</v>
      </c>
      <c r="E490" s="35">
        <v>88</v>
      </c>
      <c r="F490" s="23">
        <v>60.11</v>
      </c>
      <c r="G490" s="23">
        <v>74</v>
      </c>
      <c r="H490" s="2">
        <v>41</v>
      </c>
      <c r="I490" s="2" t="s">
        <v>298</v>
      </c>
    </row>
    <row r="491" spans="2:7" ht="12.75">
      <c r="B491" s="6" t="s">
        <v>347</v>
      </c>
      <c r="C491" s="24">
        <f>SUM(C463:C490)</f>
        <v>17037</v>
      </c>
      <c r="D491" s="24">
        <f>SUM(D463:D490)</f>
        <v>17037</v>
      </c>
      <c r="E491" s="42">
        <f>SUM(E463:E490)</f>
        <v>18200</v>
      </c>
      <c r="F491" s="24">
        <f>SUM(F463:F490)</f>
        <v>14246.660000000002</v>
      </c>
      <c r="G491" s="24">
        <f>SUM(G463:G490)</f>
        <v>16648</v>
      </c>
    </row>
    <row r="492" spans="1:9" ht="12.75">
      <c r="A492" s="2" t="s">
        <v>318</v>
      </c>
      <c r="B492" s="2" t="s">
        <v>319</v>
      </c>
      <c r="C492" s="23">
        <v>1640</v>
      </c>
      <c r="D492" s="23">
        <v>1640</v>
      </c>
      <c r="E492" s="35">
        <v>1640</v>
      </c>
      <c r="F492" s="23">
        <v>0</v>
      </c>
      <c r="G492" s="23">
        <v>0</v>
      </c>
      <c r="H492" s="2">
        <v>41</v>
      </c>
      <c r="I492" s="2" t="s">
        <v>298</v>
      </c>
    </row>
    <row r="493" spans="1:9" ht="12.75">
      <c r="A493" s="2" t="s">
        <v>553</v>
      </c>
      <c r="B493" s="2" t="s">
        <v>735</v>
      </c>
      <c r="C493" s="23">
        <v>1000</v>
      </c>
      <c r="D493" s="23">
        <v>1000</v>
      </c>
      <c r="E493" s="35">
        <v>1000</v>
      </c>
      <c r="F493" s="23">
        <v>0</v>
      </c>
      <c r="G493" s="23">
        <v>0</v>
      </c>
      <c r="H493" s="2">
        <v>41</v>
      </c>
      <c r="I493" s="2" t="s">
        <v>298</v>
      </c>
    </row>
    <row r="494" spans="2:7" ht="12.75">
      <c r="B494" s="6" t="s">
        <v>488</v>
      </c>
      <c r="C494" s="26">
        <f>SUM(C492:C493)</f>
        <v>2640</v>
      </c>
      <c r="D494" s="26">
        <f>SUM(D492:D493)</f>
        <v>2640</v>
      </c>
      <c r="E494" s="37">
        <f>SUM(E492:E493)</f>
        <v>2640</v>
      </c>
      <c r="F494" s="26">
        <f>SUM(F492:F493)</f>
        <v>0</v>
      </c>
      <c r="G494" s="26">
        <f>SUM(G492:G493)</f>
        <v>0</v>
      </c>
    </row>
    <row r="495" spans="2:7" ht="12.75">
      <c r="B495" s="6" t="s">
        <v>372</v>
      </c>
      <c r="C495" s="26">
        <f>SUM(C491+C494)</f>
        <v>19677</v>
      </c>
      <c r="D495" s="26">
        <f>SUM(D491+D494)</f>
        <v>19677</v>
      </c>
      <c r="E495" s="37">
        <f>SUM(E491+E494)</f>
        <v>20840</v>
      </c>
      <c r="F495" s="26">
        <f>SUM(F491+F494)</f>
        <v>14246.660000000002</v>
      </c>
      <c r="G495" s="26">
        <f>SUM(G491+G494)</f>
        <v>16648</v>
      </c>
    </row>
    <row r="496" spans="1:9" ht="51">
      <c r="A496" s="6" t="s">
        <v>0</v>
      </c>
      <c r="B496" s="6" t="s">
        <v>1</v>
      </c>
      <c r="C496" s="86" t="s">
        <v>771</v>
      </c>
      <c r="D496" s="87" t="s">
        <v>2</v>
      </c>
      <c r="E496" s="88" t="s">
        <v>746</v>
      </c>
      <c r="F496" s="83" t="s">
        <v>485</v>
      </c>
      <c r="G496" s="81" t="s">
        <v>547</v>
      </c>
      <c r="H496" s="6" t="s">
        <v>3</v>
      </c>
      <c r="I496" s="3" t="s">
        <v>4</v>
      </c>
    </row>
    <row r="497" spans="2:7" ht="12.75">
      <c r="B497" s="6" t="s">
        <v>502</v>
      </c>
      <c r="C497" s="26">
        <f>SUM(C459+C495)</f>
        <v>45711</v>
      </c>
      <c r="D497" s="26">
        <f>SUM(D459+D495)</f>
        <v>45711</v>
      </c>
      <c r="E497" s="37">
        <f>SUM(E459+E495)</f>
        <v>29897</v>
      </c>
      <c r="F497" s="26">
        <f>SUM(F459+F495)</f>
        <v>22890.270000000004</v>
      </c>
      <c r="G497" s="26">
        <f>SUM(G459+G495)</f>
        <v>26008</v>
      </c>
    </row>
    <row r="498" spans="2:7" ht="12.75">
      <c r="B498" s="6"/>
      <c r="C498" s="29"/>
      <c r="D498" s="29"/>
      <c r="E498" s="37"/>
      <c r="F498" s="32"/>
      <c r="G498" s="32"/>
    </row>
    <row r="499" spans="2:7" ht="12.75">
      <c r="B499" s="6"/>
      <c r="C499" s="10"/>
      <c r="D499" s="7"/>
      <c r="E499" s="41"/>
      <c r="F499" s="5"/>
      <c r="G499" s="9"/>
    </row>
    <row r="500" spans="2:7" ht="12.75">
      <c r="B500" s="6" t="s">
        <v>373</v>
      </c>
      <c r="C500" s="8"/>
      <c r="D500" s="9"/>
      <c r="E500" s="40"/>
      <c r="F500" s="5"/>
      <c r="G500" s="9"/>
    </row>
    <row r="501" spans="1:9" ht="12.75">
      <c r="A501" s="2" t="s">
        <v>538</v>
      </c>
      <c r="B501" s="2" t="s">
        <v>15</v>
      </c>
      <c r="C501" s="23">
        <v>48</v>
      </c>
      <c r="D501" s="23">
        <v>48</v>
      </c>
      <c r="E501" s="35">
        <v>48</v>
      </c>
      <c r="F501" s="23">
        <v>40</v>
      </c>
      <c r="G501" s="28">
        <v>48</v>
      </c>
      <c r="H501" s="2">
        <v>41</v>
      </c>
      <c r="I501" s="2" t="s">
        <v>321</v>
      </c>
    </row>
    <row r="502" spans="1:9" ht="12.75">
      <c r="A502" s="2" t="s">
        <v>736</v>
      </c>
      <c r="B502" s="2" t="s">
        <v>588</v>
      </c>
      <c r="C502" s="23">
        <v>0</v>
      </c>
      <c r="D502" s="23">
        <v>0</v>
      </c>
      <c r="E502" s="35">
        <v>6</v>
      </c>
      <c r="F502" s="23">
        <v>0</v>
      </c>
      <c r="G502" s="23">
        <v>0</v>
      </c>
      <c r="H502" s="2">
        <v>41</v>
      </c>
      <c r="I502" s="2" t="s">
        <v>321</v>
      </c>
    </row>
    <row r="503" spans="1:9" ht="12.75">
      <c r="A503" s="2" t="s">
        <v>737</v>
      </c>
      <c r="B503" s="2" t="s">
        <v>590</v>
      </c>
      <c r="C503" s="23">
        <v>0</v>
      </c>
      <c r="D503" s="23">
        <v>0</v>
      </c>
      <c r="E503" s="35">
        <v>67</v>
      </c>
      <c r="F503" s="23">
        <v>0</v>
      </c>
      <c r="G503" s="23">
        <v>0</v>
      </c>
      <c r="H503" s="2">
        <v>41</v>
      </c>
      <c r="I503" s="2" t="s">
        <v>321</v>
      </c>
    </row>
    <row r="504" spans="1:9" ht="12.75">
      <c r="A504" s="2" t="s">
        <v>320</v>
      </c>
      <c r="B504" s="2" t="s">
        <v>131</v>
      </c>
      <c r="C504" s="23">
        <v>120</v>
      </c>
      <c r="D504" s="23">
        <v>120</v>
      </c>
      <c r="E504" s="35">
        <v>4</v>
      </c>
      <c r="F504" s="23">
        <v>99.79</v>
      </c>
      <c r="G504" s="23">
        <v>120</v>
      </c>
      <c r="H504" s="2">
        <v>41</v>
      </c>
      <c r="I504" s="2" t="s">
        <v>321</v>
      </c>
    </row>
    <row r="505" spans="1:9" ht="12.75">
      <c r="A505" s="2" t="s">
        <v>738</v>
      </c>
      <c r="B505" s="2" t="s">
        <v>594</v>
      </c>
      <c r="C505" s="23">
        <v>0</v>
      </c>
      <c r="D505" s="23">
        <v>0</v>
      </c>
      <c r="E505" s="35">
        <v>14</v>
      </c>
      <c r="F505" s="23">
        <v>0</v>
      </c>
      <c r="G505" s="23">
        <v>0</v>
      </c>
      <c r="H505" s="2">
        <v>41</v>
      </c>
      <c r="I505" s="2" t="s">
        <v>321</v>
      </c>
    </row>
    <row r="506" spans="1:9" ht="12.75">
      <c r="A506" s="2" t="s">
        <v>739</v>
      </c>
      <c r="B506" s="2" t="s">
        <v>641</v>
      </c>
      <c r="C506" s="23">
        <v>0</v>
      </c>
      <c r="D506" s="23">
        <v>0</v>
      </c>
      <c r="E506" s="35">
        <v>5</v>
      </c>
      <c r="F506" s="23">
        <v>0</v>
      </c>
      <c r="G506" s="23">
        <v>0</v>
      </c>
      <c r="H506" s="2">
        <v>41</v>
      </c>
      <c r="I506" s="2" t="s">
        <v>321</v>
      </c>
    </row>
    <row r="507" spans="1:9" ht="12.75">
      <c r="A507" s="2" t="s">
        <v>740</v>
      </c>
      <c r="B507" s="2" t="s">
        <v>598</v>
      </c>
      <c r="C507" s="23">
        <v>0</v>
      </c>
      <c r="D507" s="23">
        <v>0</v>
      </c>
      <c r="E507" s="35">
        <v>23</v>
      </c>
      <c r="F507" s="23">
        <v>0</v>
      </c>
      <c r="G507" s="23">
        <v>0</v>
      </c>
      <c r="H507" s="2">
        <v>41</v>
      </c>
      <c r="I507" s="2" t="s">
        <v>321</v>
      </c>
    </row>
    <row r="508" spans="1:9" ht="12.75">
      <c r="A508" s="2" t="s">
        <v>322</v>
      </c>
      <c r="B508" s="2" t="s">
        <v>62</v>
      </c>
      <c r="C508" s="23">
        <v>10200</v>
      </c>
      <c r="D508" s="23">
        <v>10200</v>
      </c>
      <c r="E508" s="35">
        <v>10200</v>
      </c>
      <c r="F508" s="23">
        <v>9721.6</v>
      </c>
      <c r="G508" s="23">
        <v>11175</v>
      </c>
      <c r="H508" s="2">
        <v>41</v>
      </c>
      <c r="I508" s="2" t="s">
        <v>321</v>
      </c>
    </row>
    <row r="509" spans="1:9" ht="12.75">
      <c r="A509" s="2" t="s">
        <v>323</v>
      </c>
      <c r="B509" s="2" t="s">
        <v>64</v>
      </c>
      <c r="C509" s="23">
        <v>2200</v>
      </c>
      <c r="D509" s="23">
        <v>2200</v>
      </c>
      <c r="E509" s="35">
        <v>1600</v>
      </c>
      <c r="F509" s="23">
        <v>1399.41</v>
      </c>
      <c r="G509" s="23">
        <v>1496</v>
      </c>
      <c r="H509" s="2">
        <v>41</v>
      </c>
      <c r="I509" s="2" t="s">
        <v>321</v>
      </c>
    </row>
    <row r="510" spans="1:9" ht="12.75">
      <c r="A510" s="2" t="s">
        <v>324</v>
      </c>
      <c r="B510" s="2" t="s">
        <v>177</v>
      </c>
      <c r="C510" s="23">
        <v>5300</v>
      </c>
      <c r="D510" s="23">
        <v>5300</v>
      </c>
      <c r="E510" s="35">
        <v>5600</v>
      </c>
      <c r="F510" s="23">
        <v>3612.38</v>
      </c>
      <c r="G510" s="23">
        <v>5300</v>
      </c>
      <c r="H510" s="2">
        <v>41</v>
      </c>
      <c r="I510" s="2" t="s">
        <v>321</v>
      </c>
    </row>
    <row r="511" spans="1:9" ht="12.75">
      <c r="A511" s="2" t="s">
        <v>325</v>
      </c>
      <c r="B511" s="2" t="s">
        <v>7</v>
      </c>
      <c r="C511" s="23">
        <v>100</v>
      </c>
      <c r="D511" s="23">
        <v>100</v>
      </c>
      <c r="E511" s="35">
        <v>100</v>
      </c>
      <c r="F511" s="23">
        <v>0</v>
      </c>
      <c r="G511" s="23">
        <v>0</v>
      </c>
      <c r="H511" s="2">
        <v>41</v>
      </c>
      <c r="I511" s="2" t="s">
        <v>321</v>
      </c>
    </row>
    <row r="512" spans="1:9" ht="12.75">
      <c r="A512" s="2" t="s">
        <v>326</v>
      </c>
      <c r="B512" s="2" t="s">
        <v>10</v>
      </c>
      <c r="C512" s="23">
        <v>250</v>
      </c>
      <c r="D512" s="23">
        <v>250</v>
      </c>
      <c r="E512" s="35">
        <v>250</v>
      </c>
      <c r="F512" s="23">
        <v>194.29</v>
      </c>
      <c r="G512" s="23">
        <v>195</v>
      </c>
      <c r="H512" s="2">
        <v>41</v>
      </c>
      <c r="I512" s="2" t="s">
        <v>321</v>
      </c>
    </row>
    <row r="513" spans="1:9" ht="12.75">
      <c r="A513" s="2" t="s">
        <v>327</v>
      </c>
      <c r="B513" s="2" t="s">
        <v>328</v>
      </c>
      <c r="C513" s="23">
        <v>100</v>
      </c>
      <c r="D513" s="23">
        <v>100</v>
      </c>
      <c r="E513" s="35">
        <v>100</v>
      </c>
      <c r="F513" s="23">
        <v>0</v>
      </c>
      <c r="G513" s="23">
        <v>0</v>
      </c>
      <c r="H513" s="2">
        <v>41</v>
      </c>
      <c r="I513" s="2" t="s">
        <v>321</v>
      </c>
    </row>
    <row r="514" spans="1:9" ht="12.75">
      <c r="A514" s="2" t="s">
        <v>329</v>
      </c>
      <c r="B514" s="2" t="s">
        <v>88</v>
      </c>
      <c r="C514" s="23">
        <v>270</v>
      </c>
      <c r="D514" s="23">
        <v>270</v>
      </c>
      <c r="E514" s="35">
        <v>270</v>
      </c>
      <c r="F514" s="23">
        <v>262.9</v>
      </c>
      <c r="G514" s="23">
        <v>263</v>
      </c>
      <c r="H514" s="2">
        <v>41</v>
      </c>
      <c r="I514" s="2" t="s">
        <v>321</v>
      </c>
    </row>
    <row r="515" spans="1:9" ht="12.75">
      <c r="A515" s="2" t="s">
        <v>330</v>
      </c>
      <c r="B515" s="2" t="s">
        <v>331</v>
      </c>
      <c r="C515" s="23">
        <v>480</v>
      </c>
      <c r="D515" s="23">
        <v>480</v>
      </c>
      <c r="E515" s="35">
        <v>480</v>
      </c>
      <c r="F515" s="23">
        <v>400</v>
      </c>
      <c r="G515" s="23">
        <v>480</v>
      </c>
      <c r="H515" s="2">
        <v>41</v>
      </c>
      <c r="I515" s="2" t="s">
        <v>321</v>
      </c>
    </row>
    <row r="516" spans="1:9" ht="12.75">
      <c r="A516" s="2" t="s">
        <v>537</v>
      </c>
      <c r="B516" s="2" t="s">
        <v>333</v>
      </c>
      <c r="C516" s="23">
        <v>3556</v>
      </c>
      <c r="D516" s="23">
        <v>3556</v>
      </c>
      <c r="E516" s="35">
        <v>3419</v>
      </c>
      <c r="F516" s="23">
        <v>2972.13</v>
      </c>
      <c r="G516" s="23">
        <v>3556</v>
      </c>
      <c r="H516" s="2">
        <v>41</v>
      </c>
      <c r="I516" s="2" t="s">
        <v>321</v>
      </c>
    </row>
    <row r="517" spans="2:7" ht="12.75">
      <c r="B517" s="6" t="s">
        <v>347</v>
      </c>
      <c r="C517" s="24">
        <f>SUM(C501:C516)</f>
        <v>22624</v>
      </c>
      <c r="D517" s="24">
        <f>SUM(D501:D516)</f>
        <v>22624</v>
      </c>
      <c r="E517" s="42">
        <f>SUM(E501:E516)</f>
        <v>22186</v>
      </c>
      <c r="F517" s="24">
        <f>SUM(F501:F516)</f>
        <v>18702.5</v>
      </c>
      <c r="G517" s="24">
        <f>SUM(G501:G516)</f>
        <v>22633</v>
      </c>
    </row>
    <row r="518" spans="1:9" ht="12.75">
      <c r="A518" s="2" t="s">
        <v>332</v>
      </c>
      <c r="B518" s="2" t="s">
        <v>333</v>
      </c>
      <c r="C518" s="23">
        <v>13617</v>
      </c>
      <c r="D518" s="23">
        <v>13617</v>
      </c>
      <c r="E518" s="35">
        <v>13754</v>
      </c>
      <c r="F518" s="23">
        <v>11337.77</v>
      </c>
      <c r="G518" s="23">
        <v>13617</v>
      </c>
      <c r="H518" s="2">
        <v>41</v>
      </c>
      <c r="I518" s="2" t="s">
        <v>321</v>
      </c>
    </row>
    <row r="519" spans="2:7" ht="12.75">
      <c r="B519" s="6" t="s">
        <v>542</v>
      </c>
      <c r="C519" s="24">
        <f>SUM(C518)</f>
        <v>13617</v>
      </c>
      <c r="D519" s="24">
        <f>SUM(D518)</f>
        <v>13617</v>
      </c>
      <c r="E519" s="42">
        <f>SUM(E518)</f>
        <v>13754</v>
      </c>
      <c r="F519" s="24">
        <f>SUM(F518)</f>
        <v>11337.77</v>
      </c>
      <c r="G519" s="24">
        <f>SUM(G518)</f>
        <v>13617</v>
      </c>
    </row>
    <row r="520" spans="2:7" ht="12.75">
      <c r="B520" s="6" t="s">
        <v>503</v>
      </c>
      <c r="C520" s="26">
        <f>SUM(C517+C519)</f>
        <v>36241</v>
      </c>
      <c r="D520" s="26">
        <f>SUM(D517+D519)</f>
        <v>36241</v>
      </c>
      <c r="E520" s="37">
        <f>SUM(E517+E519)</f>
        <v>35940</v>
      </c>
      <c r="F520" s="26">
        <f>SUM(F517+F519)</f>
        <v>30040.27</v>
      </c>
      <c r="G520" s="26">
        <f>SUM(G517+G519)</f>
        <v>36250</v>
      </c>
    </row>
    <row r="521" spans="2:7" ht="12.75">
      <c r="B521" s="6"/>
      <c r="C521" s="10"/>
      <c r="D521" s="7"/>
      <c r="E521" s="41"/>
      <c r="F521" s="5"/>
      <c r="G521" s="9"/>
    </row>
    <row r="522" spans="2:7" ht="12.75">
      <c r="B522" s="6"/>
      <c r="C522" s="10"/>
      <c r="D522" s="7"/>
      <c r="E522" s="41"/>
      <c r="F522" s="5"/>
      <c r="G522" s="9"/>
    </row>
    <row r="523" spans="2:7" ht="12.75">
      <c r="B523" s="6" t="s">
        <v>374</v>
      </c>
      <c r="C523" s="8"/>
      <c r="D523" s="9"/>
      <c r="E523" s="40"/>
      <c r="F523" s="5"/>
      <c r="G523" s="9"/>
    </row>
    <row r="524" spans="1:9" ht="12.75">
      <c r="A524" s="2" t="s">
        <v>334</v>
      </c>
      <c r="B524" s="2" t="s">
        <v>13</v>
      </c>
      <c r="C524" s="23">
        <v>3268</v>
      </c>
      <c r="D524" s="23">
        <v>3268</v>
      </c>
      <c r="E524" s="35">
        <v>3269</v>
      </c>
      <c r="F524" s="23">
        <v>2723.1</v>
      </c>
      <c r="G524" s="23">
        <v>3268</v>
      </c>
      <c r="H524" s="2">
        <v>41</v>
      </c>
      <c r="I524" s="2" t="s">
        <v>335</v>
      </c>
    </row>
    <row r="525" spans="1:9" ht="12.75">
      <c r="A525" s="2" t="s">
        <v>336</v>
      </c>
      <c r="B525" s="2" t="s">
        <v>15</v>
      </c>
      <c r="C525" s="23">
        <v>327</v>
      </c>
      <c r="D525" s="23">
        <v>327</v>
      </c>
      <c r="E525" s="35">
        <v>327</v>
      </c>
      <c r="F525" s="23">
        <v>272.2</v>
      </c>
      <c r="G525" s="23">
        <v>327</v>
      </c>
      <c r="H525" s="2">
        <v>41</v>
      </c>
      <c r="I525" s="2" t="s">
        <v>335</v>
      </c>
    </row>
    <row r="526" spans="1:9" ht="12.75">
      <c r="A526" s="2" t="s">
        <v>337</v>
      </c>
      <c r="B526" s="2" t="s">
        <v>17</v>
      </c>
      <c r="C526" s="23">
        <v>816</v>
      </c>
      <c r="D526" s="23">
        <v>816</v>
      </c>
      <c r="E526" s="35">
        <v>46</v>
      </c>
      <c r="F526" s="23">
        <v>629.4</v>
      </c>
      <c r="G526" s="23">
        <v>816</v>
      </c>
      <c r="H526" s="2">
        <v>41</v>
      </c>
      <c r="I526" s="2" t="s">
        <v>335</v>
      </c>
    </row>
    <row r="527" spans="1:9" ht="12.75">
      <c r="A527" s="2" t="s">
        <v>338</v>
      </c>
      <c r="B527" s="2" t="s">
        <v>339</v>
      </c>
      <c r="C527" s="23">
        <v>518</v>
      </c>
      <c r="D527" s="23">
        <v>518</v>
      </c>
      <c r="E527" s="35">
        <v>0</v>
      </c>
      <c r="F527" s="23">
        <v>426.7</v>
      </c>
      <c r="G527" s="23">
        <v>518</v>
      </c>
      <c r="H527" s="2">
        <v>41</v>
      </c>
      <c r="I527" s="2" t="s">
        <v>335</v>
      </c>
    </row>
    <row r="528" spans="1:9" ht="12.75">
      <c r="A528" s="2" t="s">
        <v>741</v>
      </c>
      <c r="B528" s="2" t="s">
        <v>590</v>
      </c>
      <c r="C528" s="23">
        <v>0</v>
      </c>
      <c r="D528" s="23">
        <v>0</v>
      </c>
      <c r="E528" s="35">
        <v>458</v>
      </c>
      <c r="F528" s="23">
        <v>0</v>
      </c>
      <c r="G528" s="23">
        <v>0</v>
      </c>
      <c r="H528" s="2">
        <v>41</v>
      </c>
      <c r="I528" s="2" t="s">
        <v>335</v>
      </c>
    </row>
    <row r="529" spans="1:9" ht="12.75">
      <c r="A529" s="2" t="s">
        <v>742</v>
      </c>
      <c r="B529" s="2" t="s">
        <v>592</v>
      </c>
      <c r="C529" s="23">
        <v>0</v>
      </c>
      <c r="D529" s="23">
        <v>0</v>
      </c>
      <c r="E529" s="35">
        <v>26</v>
      </c>
      <c r="F529" s="23">
        <v>0</v>
      </c>
      <c r="G529" s="23">
        <v>0</v>
      </c>
      <c r="H529" s="2">
        <v>41</v>
      </c>
      <c r="I529" s="2" t="s">
        <v>335</v>
      </c>
    </row>
    <row r="530" spans="1:9" ht="12.75">
      <c r="A530" s="2" t="s">
        <v>743</v>
      </c>
      <c r="B530" s="2" t="s">
        <v>594</v>
      </c>
      <c r="C530" s="23">
        <v>0</v>
      </c>
      <c r="D530" s="23">
        <v>0</v>
      </c>
      <c r="E530" s="35">
        <v>54</v>
      </c>
      <c r="F530" s="23">
        <v>0</v>
      </c>
      <c r="G530" s="23">
        <v>0</v>
      </c>
      <c r="H530" s="2">
        <v>41</v>
      </c>
      <c r="I530" s="2" t="s">
        <v>335</v>
      </c>
    </row>
    <row r="531" spans="1:9" ht="51">
      <c r="A531" s="6" t="s">
        <v>0</v>
      </c>
      <c r="B531" s="6" t="s">
        <v>1</v>
      </c>
      <c r="C531" s="86" t="s">
        <v>771</v>
      </c>
      <c r="D531" s="87" t="s">
        <v>2</v>
      </c>
      <c r="E531" s="88" t="s">
        <v>746</v>
      </c>
      <c r="F531" s="83" t="s">
        <v>485</v>
      </c>
      <c r="G531" s="81" t="s">
        <v>547</v>
      </c>
      <c r="H531" s="6" t="s">
        <v>3</v>
      </c>
      <c r="I531" s="3" t="s">
        <v>4</v>
      </c>
    </row>
    <row r="532" spans="1:9" ht="12.75">
      <c r="A532" s="2" t="s">
        <v>744</v>
      </c>
      <c r="B532" s="2" t="s">
        <v>641</v>
      </c>
      <c r="C532" s="23">
        <v>0</v>
      </c>
      <c r="D532" s="23">
        <v>0</v>
      </c>
      <c r="E532" s="35">
        <v>18</v>
      </c>
      <c r="F532" s="23">
        <v>0</v>
      </c>
      <c r="G532" s="23">
        <v>0</v>
      </c>
      <c r="H532" s="2">
        <v>41</v>
      </c>
      <c r="I532" s="2" t="s">
        <v>335</v>
      </c>
    </row>
    <row r="533" spans="1:9" ht="12.75">
      <c r="A533" s="2" t="s">
        <v>745</v>
      </c>
      <c r="B533" s="2" t="s">
        <v>598</v>
      </c>
      <c r="C533" s="23">
        <v>0</v>
      </c>
      <c r="D533" s="23">
        <v>0</v>
      </c>
      <c r="E533" s="35">
        <v>156</v>
      </c>
      <c r="F533" s="23">
        <v>0</v>
      </c>
      <c r="G533" s="23">
        <v>0</v>
      </c>
      <c r="H533" s="2">
        <v>41</v>
      </c>
      <c r="I533" s="2" t="s">
        <v>335</v>
      </c>
    </row>
    <row r="534" spans="1:9" ht="12.75">
      <c r="A534" s="2" t="s">
        <v>340</v>
      </c>
      <c r="B534" s="2" t="s">
        <v>7</v>
      </c>
      <c r="C534" s="23">
        <v>33</v>
      </c>
      <c r="D534" s="23">
        <v>33</v>
      </c>
      <c r="E534" s="35">
        <v>50</v>
      </c>
      <c r="F534" s="23">
        <v>0</v>
      </c>
      <c r="G534" s="23">
        <v>0</v>
      </c>
      <c r="H534" s="2">
        <v>41</v>
      </c>
      <c r="I534" s="2" t="s">
        <v>335</v>
      </c>
    </row>
    <row r="535" spans="1:9" ht="12.75">
      <c r="A535" s="2" t="s">
        <v>341</v>
      </c>
      <c r="B535" s="2" t="s">
        <v>51</v>
      </c>
      <c r="C535" s="23">
        <v>20</v>
      </c>
      <c r="D535" s="23">
        <v>20</v>
      </c>
      <c r="E535" s="35">
        <v>35</v>
      </c>
      <c r="F535" s="23">
        <v>20.72</v>
      </c>
      <c r="G535" s="23">
        <v>24</v>
      </c>
      <c r="H535" s="2">
        <v>41</v>
      </c>
      <c r="I535" s="2" t="s">
        <v>335</v>
      </c>
    </row>
    <row r="536" spans="1:9" ht="12.75">
      <c r="A536" s="2" t="s">
        <v>342</v>
      </c>
      <c r="B536" s="2" t="s">
        <v>51</v>
      </c>
      <c r="C536" s="23">
        <v>12</v>
      </c>
      <c r="D536" s="23">
        <v>12</v>
      </c>
      <c r="E536" s="35">
        <v>0</v>
      </c>
      <c r="F536" s="23">
        <v>0</v>
      </c>
      <c r="G536" s="23">
        <v>0</v>
      </c>
      <c r="H536" s="2">
        <v>41</v>
      </c>
      <c r="I536" s="2" t="s">
        <v>335</v>
      </c>
    </row>
    <row r="537" spans="1:9" ht="12.75">
      <c r="A537" s="2" t="s">
        <v>539</v>
      </c>
      <c r="B537" s="2" t="s">
        <v>540</v>
      </c>
      <c r="C537" s="23">
        <v>2616</v>
      </c>
      <c r="D537" s="23">
        <v>2616</v>
      </c>
      <c r="E537" s="35">
        <v>0</v>
      </c>
      <c r="F537" s="23">
        <v>2180</v>
      </c>
      <c r="G537" s="23">
        <v>2616</v>
      </c>
      <c r="H537" s="2">
        <v>41</v>
      </c>
      <c r="I537" s="2" t="s">
        <v>335</v>
      </c>
    </row>
    <row r="538" spans="2:7" ht="12.75">
      <c r="B538" s="17" t="s">
        <v>347</v>
      </c>
      <c r="C538" s="24">
        <f>SUM(C524:C537)</f>
        <v>7610</v>
      </c>
      <c r="D538" s="24">
        <f>SUM(D524:D537)</f>
        <v>7610</v>
      </c>
      <c r="E538" s="42">
        <f>SUM(E524:E537)</f>
        <v>4439</v>
      </c>
      <c r="F538" s="24">
        <f>SUM(F524:F537)</f>
        <v>6252.119999999999</v>
      </c>
      <c r="G538" s="24">
        <f>SUM(G524:G537)</f>
        <v>7569</v>
      </c>
    </row>
    <row r="539" spans="2:7" ht="12.75">
      <c r="B539" s="6" t="s">
        <v>374</v>
      </c>
      <c r="C539" s="26">
        <f>SUM(C538)</f>
        <v>7610</v>
      </c>
      <c r="D539" s="26">
        <f>SUM(D538)</f>
        <v>7610</v>
      </c>
      <c r="E539" s="37">
        <f>SUM(E538)</f>
        <v>4439</v>
      </c>
      <c r="F539" s="26">
        <f>SUM(F538)</f>
        <v>6252.119999999999</v>
      </c>
      <c r="G539" s="26">
        <f>SUM(G538)</f>
        <v>7569</v>
      </c>
    </row>
    <row r="540" spans="2:7" ht="12.75">
      <c r="B540" s="6"/>
      <c r="C540" s="19"/>
      <c r="D540" s="20"/>
      <c r="E540" s="41"/>
      <c r="F540" s="5"/>
      <c r="G540" s="9"/>
    </row>
    <row r="541" spans="2:7" ht="12.75">
      <c r="B541" s="6"/>
      <c r="C541" s="10"/>
      <c r="D541" s="7"/>
      <c r="E541" s="41"/>
      <c r="F541" s="5"/>
      <c r="G541" s="9"/>
    </row>
    <row r="542" spans="2:7" ht="12.75">
      <c r="B542" s="6" t="s">
        <v>375</v>
      </c>
      <c r="C542" s="8"/>
      <c r="D542" s="9"/>
      <c r="E542" s="40"/>
      <c r="F542" s="5"/>
      <c r="G542" s="9"/>
    </row>
    <row r="543" spans="1:9" ht="12.75">
      <c r="A543" s="2" t="s">
        <v>343</v>
      </c>
      <c r="B543" s="2" t="s">
        <v>344</v>
      </c>
      <c r="C543" s="23">
        <v>300</v>
      </c>
      <c r="D543" s="23">
        <v>300</v>
      </c>
      <c r="E543" s="35">
        <v>300</v>
      </c>
      <c r="F543" s="23">
        <v>0</v>
      </c>
      <c r="G543" s="28">
        <v>0</v>
      </c>
      <c r="H543" s="21">
        <v>41</v>
      </c>
      <c r="I543" s="2" t="s">
        <v>345</v>
      </c>
    </row>
    <row r="544" spans="2:7" ht="12.75">
      <c r="B544" s="6" t="s">
        <v>347</v>
      </c>
      <c r="C544" s="26">
        <f aca="true" t="shared" si="3" ref="C544:G545">SUM(C543)</f>
        <v>300</v>
      </c>
      <c r="D544" s="26">
        <f t="shared" si="3"/>
        <v>300</v>
      </c>
      <c r="E544" s="37">
        <f t="shared" si="3"/>
        <v>300</v>
      </c>
      <c r="F544" s="26">
        <f t="shared" si="3"/>
        <v>0</v>
      </c>
      <c r="G544" s="26">
        <f t="shared" si="3"/>
        <v>0</v>
      </c>
    </row>
    <row r="545" spans="2:7" ht="12.75">
      <c r="B545" s="6" t="s">
        <v>375</v>
      </c>
      <c r="C545" s="26">
        <f t="shared" si="3"/>
        <v>300</v>
      </c>
      <c r="D545" s="26">
        <f t="shared" si="3"/>
        <v>300</v>
      </c>
      <c r="E545" s="37">
        <f t="shared" si="3"/>
        <v>300</v>
      </c>
      <c r="F545" s="26">
        <f t="shared" si="3"/>
        <v>0</v>
      </c>
      <c r="G545" s="26">
        <f t="shared" si="3"/>
        <v>0</v>
      </c>
    </row>
    <row r="546" spans="2:7" ht="12.75">
      <c r="B546" s="6" t="s">
        <v>504</v>
      </c>
      <c r="C546" s="26">
        <f>SUM(C539+C545)</f>
        <v>7910</v>
      </c>
      <c r="D546" s="26">
        <f>SUM(D539+D545)</f>
        <v>7910</v>
      </c>
      <c r="E546" s="37">
        <f>SUM(E539+E545)</f>
        <v>4739</v>
      </c>
      <c r="F546" s="26">
        <f>SUM(F539+F545)</f>
        <v>6252.119999999999</v>
      </c>
      <c r="G546" s="26">
        <f>SUM(G539+G545)</f>
        <v>7569</v>
      </c>
    </row>
    <row r="547" spans="2:7" ht="12.75">
      <c r="B547" s="6"/>
      <c r="C547" s="29"/>
      <c r="D547" s="29"/>
      <c r="E547" s="37"/>
      <c r="F547" s="32"/>
      <c r="G547" s="23"/>
    </row>
    <row r="548" spans="3:7" ht="12.75">
      <c r="C548" s="32"/>
      <c r="D548" s="23"/>
      <c r="E548" s="47"/>
      <c r="F548" s="23"/>
      <c r="G548" s="23"/>
    </row>
    <row r="549" spans="2:7" ht="15.75">
      <c r="B549" s="1" t="s">
        <v>484</v>
      </c>
      <c r="C549" s="26">
        <f>SUM(C57+C109+C221+C237+C249+C377+C388+C440+C497+C520+C546)</f>
        <v>399491</v>
      </c>
      <c r="D549" s="26">
        <f>SUM(D57+D109+D221+D237+D249+D377+D388+D440+D497+D520+D546)</f>
        <v>459487</v>
      </c>
      <c r="E549" s="37">
        <f>SUM(E57+E109+E221+E237+E249+E377+E388+E440+E497+E520+E546)</f>
        <v>432547</v>
      </c>
      <c r="F549" s="26">
        <f>SUM(F57+F109+F221+F237+F249+F377+F388+F440+F497+F520+F546)</f>
        <v>346600.01</v>
      </c>
      <c r="G549" s="26">
        <f>SUM(G57+G109+G221+G237+G249+G377+G388+G440+G497+G520+G546)</f>
        <v>432766</v>
      </c>
    </row>
    <row r="550" ht="12.75">
      <c r="G550" s="22"/>
    </row>
    <row r="551" ht="12.75">
      <c r="E551" s="16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A64" sqref="A64:I64"/>
    </sheetView>
  </sheetViews>
  <sheetFormatPr defaultColWidth="9.140625" defaultRowHeight="12.75"/>
  <cols>
    <col min="1" max="1" width="20.28125" style="2" customWidth="1"/>
    <col min="2" max="2" width="36.28125" style="2" customWidth="1"/>
    <col min="3" max="3" width="12.57421875" style="2" customWidth="1"/>
    <col min="4" max="4" width="12.140625" style="2" customWidth="1"/>
    <col min="5" max="5" width="13.8515625" style="2" customWidth="1"/>
    <col min="6" max="6" width="13.140625" style="2" customWidth="1"/>
    <col min="7" max="7" width="13.00390625" style="2" customWidth="1"/>
    <col min="8" max="8" width="0.13671875" style="2" hidden="1" customWidth="1"/>
    <col min="9" max="9" width="6.8515625" style="2" customWidth="1"/>
    <col min="10" max="10" width="5.57421875" style="2" customWidth="1"/>
    <col min="11" max="16384" width="9.140625" style="2" customWidth="1"/>
  </cols>
  <sheetData>
    <row r="1" ht="15.75">
      <c r="A1" s="1" t="s">
        <v>769</v>
      </c>
    </row>
    <row r="5" spans="1:11" s="4" customFormat="1" ht="48.75" customHeight="1">
      <c r="A5" s="3" t="s">
        <v>0</v>
      </c>
      <c r="B5" s="3" t="s">
        <v>1</v>
      </c>
      <c r="C5" s="3" t="s">
        <v>489</v>
      </c>
      <c r="D5" s="3" t="s">
        <v>2</v>
      </c>
      <c r="E5" s="3" t="s">
        <v>746</v>
      </c>
      <c r="F5" s="3" t="s">
        <v>485</v>
      </c>
      <c r="G5" s="3" t="s">
        <v>547</v>
      </c>
      <c r="H5" s="3" t="s">
        <v>4</v>
      </c>
      <c r="I5" s="3" t="s">
        <v>3</v>
      </c>
      <c r="J5" s="78"/>
      <c r="K5" s="79"/>
    </row>
    <row r="6" spans="1:9" ht="12.75">
      <c r="A6" s="2" t="s">
        <v>376</v>
      </c>
      <c r="B6" s="2" t="s">
        <v>377</v>
      </c>
      <c r="C6" s="23">
        <v>170000</v>
      </c>
      <c r="D6" s="23">
        <v>170000</v>
      </c>
      <c r="E6" s="35">
        <v>190000</v>
      </c>
      <c r="F6" s="34">
        <v>-178266.26</v>
      </c>
      <c r="G6" s="23">
        <v>190000</v>
      </c>
      <c r="I6" s="2">
        <v>41</v>
      </c>
    </row>
    <row r="7" spans="1:9" ht="12.75">
      <c r="A7" s="2" t="s">
        <v>378</v>
      </c>
      <c r="B7" s="2" t="s">
        <v>379</v>
      </c>
      <c r="C7" s="23">
        <v>32387</v>
      </c>
      <c r="D7" s="23">
        <v>32387</v>
      </c>
      <c r="E7" s="35">
        <v>32016</v>
      </c>
      <c r="F7" s="34">
        <v>-20212.17</v>
      </c>
      <c r="G7" s="23">
        <v>32100</v>
      </c>
      <c r="I7" s="2">
        <v>41</v>
      </c>
    </row>
    <row r="8" spans="1:9" ht="12.75">
      <c r="A8" s="2" t="s">
        <v>380</v>
      </c>
      <c r="B8" s="2" t="s">
        <v>381</v>
      </c>
      <c r="C8" s="23">
        <v>2008</v>
      </c>
      <c r="D8" s="23">
        <v>2008</v>
      </c>
      <c r="E8" s="35">
        <v>1965</v>
      </c>
      <c r="F8" s="34">
        <v>-1824.95</v>
      </c>
      <c r="G8" s="23">
        <v>2008</v>
      </c>
      <c r="I8" s="2">
        <v>41</v>
      </c>
    </row>
    <row r="9" spans="1:9" ht="12.75">
      <c r="A9" s="2" t="s">
        <v>382</v>
      </c>
      <c r="B9" s="2" t="s">
        <v>383</v>
      </c>
      <c r="C9" s="23">
        <v>8900</v>
      </c>
      <c r="D9" s="23">
        <v>8900</v>
      </c>
      <c r="E9" s="35">
        <v>9544</v>
      </c>
      <c r="F9" s="34">
        <v>-2072.04</v>
      </c>
      <c r="G9" s="23">
        <v>8900</v>
      </c>
      <c r="I9" s="2">
        <v>41</v>
      </c>
    </row>
    <row r="10" spans="1:9" ht="12.75">
      <c r="A10" s="2" t="s">
        <v>384</v>
      </c>
      <c r="B10" s="2" t="s">
        <v>385</v>
      </c>
      <c r="C10" s="23">
        <v>2370</v>
      </c>
      <c r="D10" s="23">
        <v>2370</v>
      </c>
      <c r="E10" s="35">
        <v>2278</v>
      </c>
      <c r="F10" s="34">
        <v>-2102.82</v>
      </c>
      <c r="G10" s="23">
        <v>2370</v>
      </c>
      <c r="I10" s="2">
        <v>41</v>
      </c>
    </row>
    <row r="11" spans="1:9" ht="12.75">
      <c r="A11" s="2" t="s">
        <v>386</v>
      </c>
      <c r="B11" s="2" t="s">
        <v>387</v>
      </c>
      <c r="C11" s="23">
        <v>37</v>
      </c>
      <c r="D11" s="23">
        <v>37</v>
      </c>
      <c r="E11" s="35">
        <v>41</v>
      </c>
      <c r="F11" s="34">
        <v>-40.05</v>
      </c>
      <c r="G11" s="23">
        <v>41</v>
      </c>
      <c r="I11" s="2">
        <v>41</v>
      </c>
    </row>
    <row r="12" spans="1:9" ht="12.75">
      <c r="A12" s="2" t="s">
        <v>388</v>
      </c>
      <c r="B12" s="2" t="s">
        <v>389</v>
      </c>
      <c r="C12" s="23">
        <v>600</v>
      </c>
      <c r="D12" s="23">
        <v>600</v>
      </c>
      <c r="E12" s="35">
        <v>600</v>
      </c>
      <c r="F12" s="34">
        <v>-523.72</v>
      </c>
      <c r="G12" s="23">
        <v>600</v>
      </c>
      <c r="I12" s="2">
        <v>41</v>
      </c>
    </row>
    <row r="13" spans="1:9" ht="12.75">
      <c r="A13" s="2" t="s">
        <v>390</v>
      </c>
      <c r="B13" s="2" t="s">
        <v>391</v>
      </c>
      <c r="C13" s="23">
        <v>1494</v>
      </c>
      <c r="D13" s="23">
        <v>1494</v>
      </c>
      <c r="E13" s="35">
        <v>1494</v>
      </c>
      <c r="F13" s="34">
        <v>-48.59</v>
      </c>
      <c r="G13" s="23">
        <v>1494</v>
      </c>
      <c r="I13" s="2">
        <v>41</v>
      </c>
    </row>
    <row r="14" spans="1:9" ht="12.75">
      <c r="A14" s="2" t="s">
        <v>392</v>
      </c>
      <c r="B14" s="2" t="s">
        <v>393</v>
      </c>
      <c r="C14" s="23">
        <v>160</v>
      </c>
      <c r="D14" s="23">
        <v>160</v>
      </c>
      <c r="E14" s="35">
        <v>160</v>
      </c>
      <c r="F14" s="34">
        <v>-64.02</v>
      </c>
      <c r="G14" s="23">
        <v>65</v>
      </c>
      <c r="I14" s="2">
        <v>41</v>
      </c>
    </row>
    <row r="15" spans="1:9" ht="12.75">
      <c r="A15" s="2" t="s">
        <v>394</v>
      </c>
      <c r="B15" s="2" t="s">
        <v>395</v>
      </c>
      <c r="C15" s="23">
        <v>400</v>
      </c>
      <c r="D15" s="23">
        <v>400</v>
      </c>
      <c r="E15" s="35">
        <v>400</v>
      </c>
      <c r="F15" s="34">
        <v>-238</v>
      </c>
      <c r="G15" s="23">
        <v>300</v>
      </c>
      <c r="I15" s="2">
        <v>41</v>
      </c>
    </row>
    <row r="16" spans="1:9" ht="12.75">
      <c r="A16" s="2" t="s">
        <v>396</v>
      </c>
      <c r="B16" s="2" t="s">
        <v>397</v>
      </c>
      <c r="C16" s="23">
        <v>14400</v>
      </c>
      <c r="D16" s="23">
        <v>14400</v>
      </c>
      <c r="E16" s="35">
        <v>14000</v>
      </c>
      <c r="F16" s="34">
        <v>-12804.48</v>
      </c>
      <c r="G16" s="23">
        <v>13100</v>
      </c>
      <c r="I16" s="2">
        <v>41</v>
      </c>
    </row>
    <row r="17" spans="1:9" ht="12.75">
      <c r="A17" s="2" t="s">
        <v>398</v>
      </c>
      <c r="B17" s="2" t="s">
        <v>399</v>
      </c>
      <c r="C17" s="23">
        <v>29815</v>
      </c>
      <c r="D17" s="23">
        <v>29815</v>
      </c>
      <c r="E17" s="35">
        <v>29815</v>
      </c>
      <c r="F17" s="34">
        <v>-29814.37</v>
      </c>
      <c r="G17" s="23">
        <v>29815</v>
      </c>
      <c r="I17" s="2">
        <v>41</v>
      </c>
    </row>
    <row r="18" spans="1:9" ht="12.75">
      <c r="A18" s="2" t="s">
        <v>400</v>
      </c>
      <c r="B18" s="2" t="s">
        <v>401</v>
      </c>
      <c r="C18" s="23">
        <v>60</v>
      </c>
      <c r="D18" s="23">
        <v>60</v>
      </c>
      <c r="E18" s="35">
        <v>60</v>
      </c>
      <c r="F18" s="34">
        <v>-13.26</v>
      </c>
      <c r="G18" s="23">
        <v>40</v>
      </c>
      <c r="I18" s="2">
        <v>41</v>
      </c>
    </row>
    <row r="19" spans="1:9" ht="12.75">
      <c r="A19" s="2" t="s">
        <v>402</v>
      </c>
      <c r="B19" s="2" t="s">
        <v>403</v>
      </c>
      <c r="C19" s="23">
        <v>1700</v>
      </c>
      <c r="D19" s="23">
        <v>1700</v>
      </c>
      <c r="E19" s="35">
        <v>1700</v>
      </c>
      <c r="F19" s="34">
        <v>-466.07</v>
      </c>
      <c r="G19" s="23">
        <v>467</v>
      </c>
      <c r="I19" s="2">
        <v>41</v>
      </c>
    </row>
    <row r="20" spans="1:9" ht="12.75">
      <c r="A20" s="2" t="s">
        <v>404</v>
      </c>
      <c r="B20" s="2" t="s">
        <v>405</v>
      </c>
      <c r="C20" s="23">
        <v>936</v>
      </c>
      <c r="D20" s="23">
        <v>936</v>
      </c>
      <c r="E20" s="35">
        <v>1693</v>
      </c>
      <c r="F20" s="34">
        <v>-681.4</v>
      </c>
      <c r="G20" s="23">
        <v>870</v>
      </c>
      <c r="I20" s="2">
        <v>41</v>
      </c>
    </row>
    <row r="21" spans="1:9" ht="12.75">
      <c r="A21" s="2" t="s">
        <v>406</v>
      </c>
      <c r="B21" s="2" t="s">
        <v>407</v>
      </c>
      <c r="C21" s="23">
        <v>1507</v>
      </c>
      <c r="D21" s="23">
        <v>1507</v>
      </c>
      <c r="E21" s="35">
        <v>1507</v>
      </c>
      <c r="F21" s="34">
        <v>-1381.27</v>
      </c>
      <c r="G21" s="23">
        <v>1507</v>
      </c>
      <c r="I21" s="2">
        <v>41</v>
      </c>
    </row>
    <row r="22" spans="1:9" ht="12.75">
      <c r="A22" s="2" t="s">
        <v>408</v>
      </c>
      <c r="B22" s="2" t="s">
        <v>409</v>
      </c>
      <c r="C22" s="23">
        <v>1896</v>
      </c>
      <c r="D22" s="23">
        <v>1896</v>
      </c>
      <c r="E22" s="35">
        <v>1896</v>
      </c>
      <c r="F22" s="34">
        <v>-1422</v>
      </c>
      <c r="G22" s="23">
        <v>1896</v>
      </c>
      <c r="I22" s="2">
        <v>41</v>
      </c>
    </row>
    <row r="23" spans="1:9" ht="12.75">
      <c r="A23" s="2" t="s">
        <v>410</v>
      </c>
      <c r="B23" s="2" t="s">
        <v>506</v>
      </c>
      <c r="C23" s="23">
        <v>1896</v>
      </c>
      <c r="D23" s="23">
        <v>1896</v>
      </c>
      <c r="E23" s="35">
        <v>1896</v>
      </c>
      <c r="F23" s="34">
        <v>-1738</v>
      </c>
      <c r="G23" s="23">
        <v>1896</v>
      </c>
      <c r="I23" s="2">
        <v>41</v>
      </c>
    </row>
    <row r="24" spans="1:9" ht="12.75">
      <c r="A24" s="2" t="s">
        <v>411</v>
      </c>
      <c r="B24" s="2" t="s">
        <v>412</v>
      </c>
      <c r="C24" s="23">
        <v>1100</v>
      </c>
      <c r="D24" s="23">
        <v>1100</v>
      </c>
      <c r="E24" s="35">
        <v>1100</v>
      </c>
      <c r="F24" s="34">
        <v>-219</v>
      </c>
      <c r="G24" s="23">
        <v>1100</v>
      </c>
      <c r="I24" s="2">
        <v>41</v>
      </c>
    </row>
    <row r="25" spans="1:9" ht="12.75">
      <c r="A25" s="2" t="s">
        <v>413</v>
      </c>
      <c r="B25" s="2" t="s">
        <v>414</v>
      </c>
      <c r="C25" s="23">
        <v>1453</v>
      </c>
      <c r="D25" s="23">
        <v>1453</v>
      </c>
      <c r="E25" s="35">
        <v>1453</v>
      </c>
      <c r="F25" s="34">
        <v>-1210.6</v>
      </c>
      <c r="G25" s="23">
        <v>1453</v>
      </c>
      <c r="I25" s="2">
        <v>41</v>
      </c>
    </row>
    <row r="26" spans="1:9" ht="12.75">
      <c r="A26" s="2" t="s">
        <v>415</v>
      </c>
      <c r="B26" s="2" t="s">
        <v>416</v>
      </c>
      <c r="C26" s="23">
        <v>999</v>
      </c>
      <c r="D26" s="23">
        <v>999</v>
      </c>
      <c r="E26" s="35">
        <v>999</v>
      </c>
      <c r="F26" s="34">
        <v>-749.25</v>
      </c>
      <c r="G26" s="23">
        <v>999</v>
      </c>
      <c r="I26" s="2">
        <v>41</v>
      </c>
    </row>
    <row r="27" spans="1:9" ht="12.75">
      <c r="A27" s="2" t="s">
        <v>417</v>
      </c>
      <c r="B27" s="2" t="s">
        <v>556</v>
      </c>
      <c r="C27" s="23">
        <v>1507</v>
      </c>
      <c r="D27" s="23">
        <v>1507</v>
      </c>
      <c r="E27" s="35">
        <v>1507</v>
      </c>
      <c r="F27" s="34">
        <v>-1255.7</v>
      </c>
      <c r="G27" s="23">
        <v>1507</v>
      </c>
      <c r="I27" s="2">
        <v>41</v>
      </c>
    </row>
    <row r="28" spans="1:9" ht="12.75">
      <c r="A28" s="2" t="s">
        <v>418</v>
      </c>
      <c r="B28" s="2" t="s">
        <v>557</v>
      </c>
      <c r="C28" s="23">
        <v>1453</v>
      </c>
      <c r="D28" s="23">
        <v>1453</v>
      </c>
      <c r="E28" s="35">
        <v>1453</v>
      </c>
      <c r="F28" s="34">
        <v>-1331.66</v>
      </c>
      <c r="G28" s="23">
        <v>1453</v>
      </c>
      <c r="I28" s="2">
        <v>41</v>
      </c>
    </row>
    <row r="29" spans="1:9" ht="12.75">
      <c r="A29" s="2" t="s">
        <v>419</v>
      </c>
      <c r="B29" s="2" t="s">
        <v>420</v>
      </c>
      <c r="C29" s="23">
        <v>850</v>
      </c>
      <c r="D29" s="23">
        <v>850</v>
      </c>
      <c r="E29" s="35">
        <v>850</v>
      </c>
      <c r="F29" s="34">
        <v>-779.13</v>
      </c>
      <c r="G29" s="23">
        <v>850</v>
      </c>
      <c r="I29" s="2">
        <v>41</v>
      </c>
    </row>
    <row r="30" spans="1:9" ht="12.75">
      <c r="A30" s="2" t="s">
        <v>421</v>
      </c>
      <c r="B30" s="2" t="s">
        <v>422</v>
      </c>
      <c r="C30" s="23">
        <v>1543</v>
      </c>
      <c r="D30" s="23">
        <v>1543</v>
      </c>
      <c r="E30" s="35">
        <v>1543</v>
      </c>
      <c r="F30" s="34">
        <v>-1414.16</v>
      </c>
      <c r="G30" s="23">
        <v>1543</v>
      </c>
      <c r="I30" s="2">
        <v>41</v>
      </c>
    </row>
    <row r="31" spans="1:9" ht="12.75">
      <c r="A31" s="2" t="s">
        <v>423</v>
      </c>
      <c r="B31" s="2" t="s">
        <v>424</v>
      </c>
      <c r="C31" s="23">
        <v>999</v>
      </c>
      <c r="D31" s="23">
        <v>999</v>
      </c>
      <c r="E31" s="35">
        <v>999</v>
      </c>
      <c r="F31" s="34">
        <v>-915.75</v>
      </c>
      <c r="G31" s="23">
        <v>999</v>
      </c>
      <c r="I31" s="2">
        <v>41</v>
      </c>
    </row>
    <row r="32" spans="1:9" ht="12.75">
      <c r="A32" s="2" t="s">
        <v>425</v>
      </c>
      <c r="B32" s="2" t="s">
        <v>426</v>
      </c>
      <c r="C32" s="23">
        <v>850</v>
      </c>
      <c r="D32" s="23">
        <v>850</v>
      </c>
      <c r="E32" s="35">
        <v>850</v>
      </c>
      <c r="F32" s="34">
        <v>-708.3</v>
      </c>
      <c r="G32" s="23">
        <v>850</v>
      </c>
      <c r="I32" s="2">
        <v>41</v>
      </c>
    </row>
    <row r="33" spans="1:9" ht="12.75">
      <c r="A33" s="2" t="s">
        <v>427</v>
      </c>
      <c r="B33" s="2" t="s">
        <v>558</v>
      </c>
      <c r="C33" s="23">
        <v>1884</v>
      </c>
      <c r="D33" s="23">
        <v>1884</v>
      </c>
      <c r="E33" s="35">
        <v>1884</v>
      </c>
      <c r="F33" s="34">
        <v>-1569.7</v>
      </c>
      <c r="G33" s="23">
        <v>1884</v>
      </c>
      <c r="I33" s="2">
        <v>41</v>
      </c>
    </row>
    <row r="34" spans="1:9" ht="89.25">
      <c r="A34" s="3" t="s">
        <v>0</v>
      </c>
      <c r="B34" s="3" t="s">
        <v>1</v>
      </c>
      <c r="C34" s="3" t="s">
        <v>489</v>
      </c>
      <c r="D34" s="3" t="s">
        <v>2</v>
      </c>
      <c r="E34" s="3" t="s">
        <v>746</v>
      </c>
      <c r="F34" s="3" t="s">
        <v>485</v>
      </c>
      <c r="G34" s="3" t="s">
        <v>547</v>
      </c>
      <c r="H34" s="3" t="s">
        <v>4</v>
      </c>
      <c r="I34" s="3" t="s">
        <v>3</v>
      </c>
    </row>
    <row r="35" spans="1:9" ht="12.75">
      <c r="A35" s="2" t="s">
        <v>428</v>
      </c>
      <c r="B35" s="2" t="s">
        <v>429</v>
      </c>
      <c r="C35" s="23">
        <v>1192</v>
      </c>
      <c r="D35" s="23">
        <v>1192</v>
      </c>
      <c r="E35" s="35">
        <v>1192</v>
      </c>
      <c r="F35" s="34">
        <v>-1092.85</v>
      </c>
      <c r="G35" s="23">
        <v>1192</v>
      </c>
      <c r="I35" s="2">
        <v>41</v>
      </c>
    </row>
    <row r="36" spans="1:9" ht="12.75">
      <c r="A36" s="2" t="s">
        <v>430</v>
      </c>
      <c r="B36" s="2" t="s">
        <v>431</v>
      </c>
      <c r="C36" s="23">
        <v>1030</v>
      </c>
      <c r="D36" s="23">
        <v>1030</v>
      </c>
      <c r="E36" s="35">
        <v>1030</v>
      </c>
      <c r="F36" s="34">
        <v>-858.4</v>
      </c>
      <c r="G36" s="23">
        <v>1030</v>
      </c>
      <c r="I36" s="2">
        <v>41</v>
      </c>
    </row>
    <row r="37" spans="1:9" ht="12.75">
      <c r="A37" s="2" t="s">
        <v>432</v>
      </c>
      <c r="B37" s="2" t="s">
        <v>433</v>
      </c>
      <c r="C37" s="23">
        <v>1200</v>
      </c>
      <c r="D37" s="23">
        <v>1200</v>
      </c>
      <c r="E37" s="35">
        <v>560</v>
      </c>
      <c r="F37" s="34">
        <v>-887.5</v>
      </c>
      <c r="G37" s="23">
        <v>1000</v>
      </c>
      <c r="I37" s="2">
        <v>41</v>
      </c>
    </row>
    <row r="38" spans="1:9" ht="12.75">
      <c r="A38" s="2" t="s">
        <v>434</v>
      </c>
      <c r="B38" s="2" t="s">
        <v>435</v>
      </c>
      <c r="C38" s="23">
        <v>2000</v>
      </c>
      <c r="D38" s="23">
        <v>2000</v>
      </c>
      <c r="E38" s="35">
        <v>3000</v>
      </c>
      <c r="F38" s="34">
        <v>-5223.53</v>
      </c>
      <c r="G38" s="23">
        <v>5300</v>
      </c>
      <c r="I38" s="2">
        <v>41</v>
      </c>
    </row>
    <row r="39" spans="1:9" ht="12.75">
      <c r="A39" s="2" t="s">
        <v>436</v>
      </c>
      <c r="B39" s="2" t="s">
        <v>548</v>
      </c>
      <c r="C39" s="23">
        <v>1400</v>
      </c>
      <c r="D39" s="23">
        <v>1400</v>
      </c>
      <c r="E39" s="35">
        <v>1400</v>
      </c>
      <c r="F39" s="34">
        <v>-1025.5</v>
      </c>
      <c r="G39" s="23">
        <v>1400</v>
      </c>
      <c r="I39" s="2">
        <v>41</v>
      </c>
    </row>
    <row r="40" spans="1:9" ht="12.75">
      <c r="A40" s="2" t="s">
        <v>437</v>
      </c>
      <c r="B40" s="2" t="s">
        <v>507</v>
      </c>
      <c r="C40" s="23">
        <v>1030</v>
      </c>
      <c r="D40" s="23">
        <v>1030</v>
      </c>
      <c r="E40" s="35">
        <v>1030</v>
      </c>
      <c r="F40" s="34">
        <v>-944.24</v>
      </c>
      <c r="G40" s="23">
        <v>1030</v>
      </c>
      <c r="I40" s="2">
        <v>41</v>
      </c>
    </row>
    <row r="41" spans="1:9" ht="12.75">
      <c r="A41" s="2" t="s">
        <v>438</v>
      </c>
      <c r="B41" s="2" t="s">
        <v>439</v>
      </c>
      <c r="C41" s="23">
        <v>1884</v>
      </c>
      <c r="D41" s="23">
        <v>1884</v>
      </c>
      <c r="E41" s="35">
        <v>1884</v>
      </c>
      <c r="F41" s="34">
        <v>-1569.7</v>
      </c>
      <c r="G41" s="23">
        <v>1884</v>
      </c>
      <c r="I41" s="2">
        <v>41</v>
      </c>
    </row>
    <row r="42" spans="1:9" ht="12.75">
      <c r="A42" s="2" t="s">
        <v>559</v>
      </c>
      <c r="B42" s="2" t="s">
        <v>560</v>
      </c>
      <c r="C42" s="23">
        <v>0</v>
      </c>
      <c r="D42" s="23">
        <v>0</v>
      </c>
      <c r="E42" s="35">
        <v>162</v>
      </c>
      <c r="F42" s="34">
        <v>0</v>
      </c>
      <c r="G42" s="23">
        <v>0</v>
      </c>
      <c r="I42" s="2">
        <v>41</v>
      </c>
    </row>
    <row r="43" spans="1:9" ht="12.75">
      <c r="A43" s="2" t="s">
        <v>440</v>
      </c>
      <c r="B43" s="2" t="s">
        <v>441</v>
      </c>
      <c r="C43" s="23">
        <v>2000</v>
      </c>
      <c r="D43" s="23">
        <v>2000</v>
      </c>
      <c r="E43" s="35">
        <v>2200</v>
      </c>
      <c r="F43" s="34">
        <v>-1817.5</v>
      </c>
      <c r="G43" s="23">
        <v>1900</v>
      </c>
      <c r="I43" s="2">
        <v>41</v>
      </c>
    </row>
    <row r="44" spans="1:9" ht="12.75">
      <c r="A44" s="2" t="s">
        <v>508</v>
      </c>
      <c r="B44" s="2" t="s">
        <v>509</v>
      </c>
      <c r="C44" s="23">
        <v>200</v>
      </c>
      <c r="D44" s="23">
        <v>200</v>
      </c>
      <c r="E44" s="35">
        <v>200</v>
      </c>
      <c r="F44" s="34">
        <v>-310</v>
      </c>
      <c r="G44" s="23">
        <v>310</v>
      </c>
      <c r="I44" s="2">
        <v>41</v>
      </c>
    </row>
    <row r="45" spans="1:9" ht="12.75">
      <c r="A45" s="2" t="s">
        <v>442</v>
      </c>
      <c r="B45" s="2" t="s">
        <v>443</v>
      </c>
      <c r="C45" s="23">
        <v>500</v>
      </c>
      <c r="D45" s="23">
        <v>500</v>
      </c>
      <c r="E45" s="35">
        <v>5000</v>
      </c>
      <c r="F45" s="34">
        <v>-8970.6</v>
      </c>
      <c r="G45" s="23">
        <v>8990</v>
      </c>
      <c r="I45" s="2">
        <v>41</v>
      </c>
    </row>
    <row r="46" spans="1:9" ht="12.75">
      <c r="A46" s="2" t="s">
        <v>444</v>
      </c>
      <c r="B46" s="2" t="s">
        <v>445</v>
      </c>
      <c r="C46" s="23">
        <v>1000</v>
      </c>
      <c r="D46" s="23">
        <v>1000</v>
      </c>
      <c r="E46" s="35">
        <v>1000</v>
      </c>
      <c r="F46" s="34">
        <v>-787.15</v>
      </c>
      <c r="G46" s="23">
        <v>830</v>
      </c>
      <c r="I46" s="2">
        <v>41</v>
      </c>
    </row>
    <row r="47" spans="1:9" ht="12.75">
      <c r="A47" s="2" t="s">
        <v>561</v>
      </c>
      <c r="B47" s="2" t="s">
        <v>562</v>
      </c>
      <c r="C47" s="23">
        <v>0</v>
      </c>
      <c r="D47" s="23">
        <v>0</v>
      </c>
      <c r="E47" s="35">
        <v>0</v>
      </c>
      <c r="F47" s="34">
        <v>0</v>
      </c>
      <c r="G47" s="23">
        <v>0</v>
      </c>
      <c r="I47" s="2">
        <v>41</v>
      </c>
    </row>
    <row r="48" spans="1:9" ht="12.75">
      <c r="A48" s="2" t="s">
        <v>446</v>
      </c>
      <c r="B48" s="2" t="s">
        <v>447</v>
      </c>
      <c r="C48" s="23">
        <v>1440</v>
      </c>
      <c r="D48" s="23">
        <v>1440</v>
      </c>
      <c r="E48" s="35">
        <v>1500</v>
      </c>
      <c r="F48" s="34">
        <v>-1359.83</v>
      </c>
      <c r="G48" s="23">
        <v>1440</v>
      </c>
      <c r="I48" s="2">
        <v>41</v>
      </c>
    </row>
    <row r="49" spans="1:9" ht="12.75">
      <c r="A49" s="2" t="s">
        <v>448</v>
      </c>
      <c r="B49" s="2" t="s">
        <v>449</v>
      </c>
      <c r="C49" s="23">
        <v>10720</v>
      </c>
      <c r="D49" s="23">
        <v>10720</v>
      </c>
      <c r="E49" s="35">
        <v>10750</v>
      </c>
      <c r="F49" s="34">
        <v>-10174.91</v>
      </c>
      <c r="G49" s="23">
        <v>10720</v>
      </c>
      <c r="I49" s="2">
        <v>41</v>
      </c>
    </row>
    <row r="50" spans="1:9" ht="12.75">
      <c r="A50" s="2" t="s">
        <v>450</v>
      </c>
      <c r="B50" s="2" t="s">
        <v>451</v>
      </c>
      <c r="C50" s="23">
        <v>5600</v>
      </c>
      <c r="D50" s="23">
        <v>5600</v>
      </c>
      <c r="E50" s="35">
        <v>5600</v>
      </c>
      <c r="F50" s="34">
        <v>-2975.37</v>
      </c>
      <c r="G50" s="23">
        <v>5600</v>
      </c>
      <c r="I50" s="2">
        <v>41</v>
      </c>
    </row>
    <row r="51" spans="1:9" ht="12.75">
      <c r="A51" s="2" t="s">
        <v>452</v>
      </c>
      <c r="B51" s="2" t="s">
        <v>453</v>
      </c>
      <c r="C51" s="23">
        <v>300</v>
      </c>
      <c r="D51" s="23">
        <v>300</v>
      </c>
      <c r="E51" s="35">
        <v>300</v>
      </c>
      <c r="F51" s="34">
        <v>-275</v>
      </c>
      <c r="G51" s="23">
        <v>300</v>
      </c>
      <c r="I51" s="2">
        <v>41</v>
      </c>
    </row>
    <row r="52" spans="1:9" ht="12.75">
      <c r="A52" s="2" t="s">
        <v>454</v>
      </c>
      <c r="B52" s="2" t="s">
        <v>455</v>
      </c>
      <c r="C52" s="23">
        <v>33</v>
      </c>
      <c r="D52" s="23">
        <v>33</v>
      </c>
      <c r="E52" s="35">
        <v>0</v>
      </c>
      <c r="F52" s="34">
        <v>0</v>
      </c>
      <c r="G52" s="23">
        <v>0</v>
      </c>
      <c r="I52" s="2">
        <v>41</v>
      </c>
    </row>
    <row r="53" spans="1:9" ht="12.75">
      <c r="A53" s="2" t="s">
        <v>456</v>
      </c>
      <c r="B53" s="2" t="s">
        <v>457</v>
      </c>
      <c r="C53" s="23">
        <v>2100</v>
      </c>
      <c r="D53" s="23">
        <v>2100</v>
      </c>
      <c r="E53" s="35">
        <v>2000</v>
      </c>
      <c r="F53" s="34">
        <v>-1714.52</v>
      </c>
      <c r="G53" s="23">
        <v>2100</v>
      </c>
      <c r="I53" s="2">
        <v>41</v>
      </c>
    </row>
    <row r="54" spans="1:9" ht="12.75">
      <c r="A54" s="2" t="s">
        <v>458</v>
      </c>
      <c r="B54" s="2" t="s">
        <v>459</v>
      </c>
      <c r="C54" s="23">
        <v>750</v>
      </c>
      <c r="D54" s="23">
        <v>750</v>
      </c>
      <c r="E54" s="35">
        <v>1000</v>
      </c>
      <c r="F54" s="34">
        <v>-973.16</v>
      </c>
      <c r="G54" s="23">
        <v>974</v>
      </c>
      <c r="I54" s="2">
        <v>41</v>
      </c>
    </row>
    <row r="55" spans="1:9" ht="12.75">
      <c r="A55" s="2" t="s">
        <v>510</v>
      </c>
      <c r="B55" s="2" t="s">
        <v>549</v>
      </c>
      <c r="C55" s="23">
        <v>1662</v>
      </c>
      <c r="D55" s="23">
        <v>1662</v>
      </c>
      <c r="E55" s="35">
        <v>2000</v>
      </c>
      <c r="F55" s="34">
        <v>-2268.54</v>
      </c>
      <c r="G55" s="23">
        <v>3428</v>
      </c>
      <c r="I55" s="2">
        <v>41</v>
      </c>
    </row>
    <row r="56" spans="1:9" ht="12.75">
      <c r="A56" s="2" t="s">
        <v>563</v>
      </c>
      <c r="B56" s="2" t="s">
        <v>505</v>
      </c>
      <c r="C56" s="23">
        <v>531</v>
      </c>
      <c r="D56" s="23">
        <v>531</v>
      </c>
      <c r="E56" s="35">
        <v>531</v>
      </c>
      <c r="F56" s="34">
        <v>-531.1</v>
      </c>
      <c r="G56" s="23">
        <v>531</v>
      </c>
      <c r="I56" s="2">
        <v>41</v>
      </c>
    </row>
    <row r="57" spans="1:9" ht="12.75">
      <c r="A57" s="2" t="s">
        <v>564</v>
      </c>
      <c r="B57" s="2" t="s">
        <v>565</v>
      </c>
      <c r="C57" s="23">
        <v>0</v>
      </c>
      <c r="D57" s="23">
        <v>0</v>
      </c>
      <c r="E57" s="35">
        <v>480</v>
      </c>
      <c r="F57" s="34">
        <v>0</v>
      </c>
      <c r="G57" s="23">
        <v>0</v>
      </c>
      <c r="I57" s="2">
        <v>41</v>
      </c>
    </row>
    <row r="58" spans="1:9" ht="12.75">
      <c r="A58" s="2" t="s">
        <v>460</v>
      </c>
      <c r="B58" s="2" t="s">
        <v>461</v>
      </c>
      <c r="C58" s="23">
        <v>1344</v>
      </c>
      <c r="D58" s="23">
        <v>1344</v>
      </c>
      <c r="E58" s="35">
        <v>1540</v>
      </c>
      <c r="F58" s="34">
        <v>-1162</v>
      </c>
      <c r="G58" s="23">
        <v>1344</v>
      </c>
      <c r="I58" s="2">
        <v>41</v>
      </c>
    </row>
    <row r="59" spans="1:9" ht="12.75">
      <c r="A59" s="2" t="s">
        <v>462</v>
      </c>
      <c r="B59" s="2" t="s">
        <v>463</v>
      </c>
      <c r="C59" s="23">
        <v>450</v>
      </c>
      <c r="D59" s="23">
        <v>450</v>
      </c>
      <c r="E59" s="35">
        <v>500</v>
      </c>
      <c r="F59" s="34">
        <v>-464</v>
      </c>
      <c r="G59" s="23">
        <v>464</v>
      </c>
      <c r="I59" s="2">
        <v>41</v>
      </c>
    </row>
    <row r="60" spans="1:9" ht="12.75">
      <c r="A60" s="2" t="s">
        <v>464</v>
      </c>
      <c r="B60" s="2" t="s">
        <v>465</v>
      </c>
      <c r="C60" s="23">
        <v>1380</v>
      </c>
      <c r="D60" s="23">
        <v>1380</v>
      </c>
      <c r="E60" s="35">
        <v>1200</v>
      </c>
      <c r="F60" s="34">
        <v>-543.2</v>
      </c>
      <c r="G60" s="23">
        <v>800</v>
      </c>
      <c r="I60" s="2">
        <v>41</v>
      </c>
    </row>
    <row r="61" spans="1:7" ht="12.75">
      <c r="A61" s="2" t="s">
        <v>511</v>
      </c>
      <c r="B61" s="2" t="s">
        <v>512</v>
      </c>
      <c r="C61" s="23">
        <v>0</v>
      </c>
      <c r="D61" s="23">
        <v>0</v>
      </c>
      <c r="E61" s="35">
        <v>0</v>
      </c>
      <c r="F61" s="34">
        <v>-7592.42</v>
      </c>
      <c r="G61" s="23">
        <v>0</v>
      </c>
    </row>
    <row r="62" spans="1:9" ht="12.75">
      <c r="A62" s="2" t="s">
        <v>566</v>
      </c>
      <c r="B62" s="2" t="s">
        <v>512</v>
      </c>
      <c r="C62" s="23">
        <v>9500</v>
      </c>
      <c r="D62" s="23">
        <v>9500</v>
      </c>
      <c r="E62" s="35">
        <v>0</v>
      </c>
      <c r="F62" s="34">
        <v>0</v>
      </c>
      <c r="G62" s="23">
        <v>0</v>
      </c>
      <c r="I62" s="2">
        <v>41</v>
      </c>
    </row>
    <row r="63" spans="1:9" ht="12.75">
      <c r="A63" s="2" t="s">
        <v>513</v>
      </c>
      <c r="B63" s="2" t="s">
        <v>514</v>
      </c>
      <c r="C63" s="23">
        <v>0</v>
      </c>
      <c r="D63" s="23">
        <v>0</v>
      </c>
      <c r="E63" s="35">
        <v>1000</v>
      </c>
      <c r="F63" s="34">
        <v>-1620</v>
      </c>
      <c r="G63" s="23">
        <v>1620</v>
      </c>
      <c r="I63" s="2">
        <v>41</v>
      </c>
    </row>
    <row r="64" spans="1:9" ht="89.25">
      <c r="A64" s="3" t="s">
        <v>0</v>
      </c>
      <c r="B64" s="3" t="s">
        <v>1</v>
      </c>
      <c r="C64" s="3" t="s">
        <v>489</v>
      </c>
      <c r="D64" s="3" t="s">
        <v>2</v>
      </c>
      <c r="E64" s="3" t="s">
        <v>746</v>
      </c>
      <c r="F64" s="3" t="s">
        <v>485</v>
      </c>
      <c r="G64" s="3" t="s">
        <v>547</v>
      </c>
      <c r="H64" s="3" t="s">
        <v>4</v>
      </c>
      <c r="I64" s="3" t="s">
        <v>3</v>
      </c>
    </row>
    <row r="65" spans="1:9" ht="12.75">
      <c r="A65" s="2" t="s">
        <v>466</v>
      </c>
      <c r="B65" s="2" t="s">
        <v>467</v>
      </c>
      <c r="C65" s="23">
        <v>120</v>
      </c>
      <c r="D65" s="23">
        <v>120</v>
      </c>
      <c r="E65" s="35">
        <v>30</v>
      </c>
      <c r="F65" s="34">
        <v>-15.51</v>
      </c>
      <c r="G65" s="25">
        <v>30</v>
      </c>
      <c r="I65" s="2">
        <v>41</v>
      </c>
    </row>
    <row r="66" spans="1:9" ht="12.75">
      <c r="A66" s="2" t="s">
        <v>567</v>
      </c>
      <c r="B66" s="2" t="s">
        <v>568</v>
      </c>
      <c r="C66" s="23">
        <v>0</v>
      </c>
      <c r="D66" s="23">
        <v>0</v>
      </c>
      <c r="E66" s="35">
        <v>1400</v>
      </c>
      <c r="F66" s="34">
        <v>-1388.81</v>
      </c>
      <c r="G66" s="23">
        <v>1389</v>
      </c>
      <c r="I66" s="2">
        <v>41</v>
      </c>
    </row>
    <row r="67" spans="1:9" ht="12.75">
      <c r="A67" s="2" t="s">
        <v>468</v>
      </c>
      <c r="B67" s="2" t="s">
        <v>469</v>
      </c>
      <c r="C67" s="23">
        <v>500</v>
      </c>
      <c r="D67" s="23">
        <v>500</v>
      </c>
      <c r="E67" s="35">
        <v>2500</v>
      </c>
      <c r="F67" s="34">
        <v>-2655.13</v>
      </c>
      <c r="G67" s="23">
        <v>2655</v>
      </c>
      <c r="I67" s="2">
        <v>41</v>
      </c>
    </row>
    <row r="68" spans="1:9" ht="12.75">
      <c r="A68" s="2" t="s">
        <v>515</v>
      </c>
      <c r="B68" s="2" t="s">
        <v>516</v>
      </c>
      <c r="C68" s="23">
        <v>400</v>
      </c>
      <c r="D68" s="23">
        <v>400</v>
      </c>
      <c r="E68" s="35">
        <v>400</v>
      </c>
      <c r="F68" s="34">
        <v>-38</v>
      </c>
      <c r="G68" s="23">
        <v>38</v>
      </c>
      <c r="I68" s="2">
        <v>41</v>
      </c>
    </row>
    <row r="69" spans="1:7" ht="12.75">
      <c r="A69" s="2" t="s">
        <v>569</v>
      </c>
      <c r="B69" s="2" t="s">
        <v>570</v>
      </c>
      <c r="C69" s="23">
        <v>0</v>
      </c>
      <c r="D69" s="23">
        <v>0</v>
      </c>
      <c r="E69" s="35">
        <v>0</v>
      </c>
      <c r="F69" s="34">
        <v>-691.72</v>
      </c>
      <c r="G69" s="23">
        <v>910</v>
      </c>
    </row>
    <row r="70" spans="1:9" ht="12.75">
      <c r="A70" s="2" t="s">
        <v>473</v>
      </c>
      <c r="B70" s="2" t="s">
        <v>517</v>
      </c>
      <c r="C70" s="23">
        <v>812</v>
      </c>
      <c r="D70" s="23">
        <v>812</v>
      </c>
      <c r="E70" s="35">
        <v>832</v>
      </c>
      <c r="F70" s="34">
        <v>-760.62</v>
      </c>
      <c r="G70" s="23">
        <v>812</v>
      </c>
      <c r="I70" s="2">
        <v>111</v>
      </c>
    </row>
    <row r="71" spans="1:9" ht="12.75">
      <c r="A71" s="2" t="s">
        <v>476</v>
      </c>
      <c r="B71" s="2" t="s">
        <v>477</v>
      </c>
      <c r="C71" s="23">
        <v>1466</v>
      </c>
      <c r="D71" s="23">
        <v>1466</v>
      </c>
      <c r="E71" s="35">
        <v>1278</v>
      </c>
      <c r="F71" s="34">
        <v>-852</v>
      </c>
      <c r="G71" s="23">
        <v>1250</v>
      </c>
      <c r="I71" s="2">
        <v>111</v>
      </c>
    </row>
    <row r="72" spans="1:9" ht="12.75">
      <c r="A72" s="2" t="s">
        <v>478</v>
      </c>
      <c r="B72" s="2" t="s">
        <v>479</v>
      </c>
      <c r="C72" s="23">
        <v>5506</v>
      </c>
      <c r="D72" s="23">
        <v>5506</v>
      </c>
      <c r="E72" s="35">
        <v>5614</v>
      </c>
      <c r="F72" s="34">
        <v>-2479.12</v>
      </c>
      <c r="G72" s="23">
        <v>5506</v>
      </c>
      <c r="I72" s="2">
        <v>1161</v>
      </c>
    </row>
    <row r="73" spans="1:9" ht="12.75">
      <c r="A73" s="2" t="s">
        <v>480</v>
      </c>
      <c r="B73" s="2" t="s">
        <v>481</v>
      </c>
      <c r="C73" s="23">
        <v>972</v>
      </c>
      <c r="D73" s="23">
        <v>972</v>
      </c>
      <c r="E73" s="35">
        <v>0</v>
      </c>
      <c r="F73" s="34">
        <v>-437.48</v>
      </c>
      <c r="G73" s="23">
        <v>972</v>
      </c>
      <c r="I73" s="2">
        <v>1162</v>
      </c>
    </row>
    <row r="74" spans="1:9" ht="12.75">
      <c r="A74" s="2" t="s">
        <v>482</v>
      </c>
      <c r="B74" s="2" t="s">
        <v>483</v>
      </c>
      <c r="C74" s="23">
        <v>18</v>
      </c>
      <c r="D74" s="23">
        <v>18</v>
      </c>
      <c r="E74" s="35">
        <v>19</v>
      </c>
      <c r="F74" s="34">
        <v>-19.41</v>
      </c>
      <c r="G74" s="23">
        <v>19</v>
      </c>
      <c r="I74" s="2">
        <v>111</v>
      </c>
    </row>
    <row r="75" spans="1:9" ht="12.75">
      <c r="A75" s="2" t="s">
        <v>486</v>
      </c>
      <c r="B75" s="2" t="s">
        <v>487</v>
      </c>
      <c r="C75" s="23">
        <v>0</v>
      </c>
      <c r="D75" s="23">
        <v>0</v>
      </c>
      <c r="E75" s="35">
        <v>2500</v>
      </c>
      <c r="F75" s="34">
        <v>0</v>
      </c>
      <c r="G75" s="23">
        <v>0</v>
      </c>
      <c r="I75" s="2">
        <v>111</v>
      </c>
    </row>
    <row r="76" spans="1:9" ht="12.75">
      <c r="A76" s="2" t="s">
        <v>571</v>
      </c>
      <c r="B76" s="2" t="s">
        <v>572</v>
      </c>
      <c r="C76" s="23">
        <v>0</v>
      </c>
      <c r="D76" s="23">
        <v>0</v>
      </c>
      <c r="E76" s="35">
        <v>2604</v>
      </c>
      <c r="F76" s="34">
        <v>-1953</v>
      </c>
      <c r="G76" s="23">
        <v>1953</v>
      </c>
      <c r="I76" s="2">
        <v>111</v>
      </c>
    </row>
    <row r="77" spans="1:9" ht="12.75">
      <c r="A77" s="2" t="s">
        <v>573</v>
      </c>
      <c r="B77" s="2" t="s">
        <v>574</v>
      </c>
      <c r="C77" s="23">
        <v>0</v>
      </c>
      <c r="D77" s="23">
        <v>0</v>
      </c>
      <c r="E77" s="35">
        <v>0</v>
      </c>
      <c r="F77" s="34">
        <v>-2069.66</v>
      </c>
      <c r="G77" s="23">
        <v>2070</v>
      </c>
      <c r="I77" s="2">
        <v>111</v>
      </c>
    </row>
    <row r="78" spans="1:9" ht="12.75">
      <c r="A78" s="2" t="s">
        <v>575</v>
      </c>
      <c r="B78" s="2" t="s">
        <v>576</v>
      </c>
      <c r="C78" s="23">
        <v>0</v>
      </c>
      <c r="D78" s="23">
        <v>0</v>
      </c>
      <c r="E78" s="35">
        <v>278</v>
      </c>
      <c r="F78" s="34">
        <v>-161.7</v>
      </c>
      <c r="G78" s="23">
        <v>278</v>
      </c>
      <c r="I78" s="2">
        <v>111</v>
      </c>
    </row>
    <row r="79" spans="1:9" ht="12.75">
      <c r="A79" s="2" t="s">
        <v>577</v>
      </c>
      <c r="B79" s="2" t="s">
        <v>578</v>
      </c>
      <c r="C79" s="23">
        <v>0</v>
      </c>
      <c r="D79" s="23">
        <v>0</v>
      </c>
      <c r="E79" s="35">
        <v>0</v>
      </c>
      <c r="F79" s="34">
        <v>-1668.39</v>
      </c>
      <c r="G79" s="23">
        <v>1669</v>
      </c>
      <c r="I79" s="2">
        <v>111</v>
      </c>
    </row>
    <row r="80" spans="1:9" ht="12.75">
      <c r="A80" s="2" t="s">
        <v>579</v>
      </c>
      <c r="B80" s="2" t="s">
        <v>580</v>
      </c>
      <c r="C80" s="23">
        <v>0</v>
      </c>
      <c r="D80" s="23">
        <v>0</v>
      </c>
      <c r="E80" s="35">
        <v>0</v>
      </c>
      <c r="F80" s="34">
        <v>-1120</v>
      </c>
      <c r="G80" s="23">
        <v>1120</v>
      </c>
      <c r="I80" s="2">
        <v>111</v>
      </c>
    </row>
    <row r="81" spans="1:9" ht="12.75">
      <c r="A81" s="2" t="s">
        <v>581</v>
      </c>
      <c r="B81" s="2" t="s">
        <v>470</v>
      </c>
      <c r="C81" s="23">
        <v>54000</v>
      </c>
      <c r="D81" s="23">
        <v>54000</v>
      </c>
      <c r="E81" s="35">
        <v>61000</v>
      </c>
      <c r="F81" s="34">
        <v>-57157</v>
      </c>
      <c r="G81" s="25">
        <v>59007</v>
      </c>
      <c r="I81" s="2">
        <v>111</v>
      </c>
    </row>
    <row r="82" spans="1:9" ht="12.75">
      <c r="A82" s="2" t="s">
        <v>582</v>
      </c>
      <c r="B82" s="2" t="s">
        <v>471</v>
      </c>
      <c r="C82" s="23">
        <v>1792</v>
      </c>
      <c r="D82" s="23">
        <v>1792</v>
      </c>
      <c r="E82" s="35">
        <v>1810</v>
      </c>
      <c r="F82" s="34">
        <v>-1807.1</v>
      </c>
      <c r="G82" s="23">
        <v>1807</v>
      </c>
      <c r="I82" s="2">
        <v>111</v>
      </c>
    </row>
    <row r="83" spans="1:9" ht="12.75">
      <c r="A83" s="2" t="s">
        <v>583</v>
      </c>
      <c r="B83" s="2" t="s">
        <v>472</v>
      </c>
      <c r="C83" s="23">
        <v>135</v>
      </c>
      <c r="D83" s="23">
        <v>135</v>
      </c>
      <c r="E83" s="35">
        <v>200</v>
      </c>
      <c r="F83" s="34">
        <v>-99.9</v>
      </c>
      <c r="G83" s="25">
        <v>100</v>
      </c>
      <c r="I83" s="2">
        <v>111</v>
      </c>
    </row>
    <row r="84" spans="1:9" ht="12.75">
      <c r="A84" s="2" t="s">
        <v>584</v>
      </c>
      <c r="B84" s="2" t="s">
        <v>474</v>
      </c>
      <c r="C84" s="23">
        <v>1000</v>
      </c>
      <c r="D84" s="23">
        <v>1000</v>
      </c>
      <c r="E84" s="35">
        <v>1000</v>
      </c>
      <c r="F84" s="34">
        <v>-556</v>
      </c>
      <c r="G84" s="25">
        <v>963</v>
      </c>
      <c r="I84" s="2">
        <v>111</v>
      </c>
    </row>
    <row r="85" spans="1:9" ht="12.75">
      <c r="A85" s="2" t="s">
        <v>585</v>
      </c>
      <c r="B85" s="2" t="s">
        <v>475</v>
      </c>
      <c r="C85" s="23">
        <v>320</v>
      </c>
      <c r="D85" s="23">
        <v>320</v>
      </c>
      <c r="E85" s="35">
        <v>320</v>
      </c>
      <c r="F85" s="34">
        <v>-315.15</v>
      </c>
      <c r="G85" s="23">
        <v>315</v>
      </c>
      <c r="I85" s="2">
        <v>111</v>
      </c>
    </row>
    <row r="86" spans="1:9" ht="12.75">
      <c r="A86" s="2" t="s">
        <v>586</v>
      </c>
      <c r="B86" s="2" t="s">
        <v>587</v>
      </c>
      <c r="C86" s="23">
        <v>0</v>
      </c>
      <c r="D86" s="23">
        <v>0</v>
      </c>
      <c r="E86" s="35">
        <v>0</v>
      </c>
      <c r="F86" s="34">
        <v>-25780.9</v>
      </c>
      <c r="G86" s="23">
        <v>25781</v>
      </c>
      <c r="I86" s="2">
        <v>46</v>
      </c>
    </row>
    <row r="87" spans="3:7" ht="12.75">
      <c r="C87" s="23"/>
      <c r="D87" s="23"/>
      <c r="E87" s="35"/>
      <c r="F87" s="34"/>
      <c r="G87" s="23"/>
    </row>
    <row r="88" spans="3:7" ht="12.75">
      <c r="C88" s="23"/>
      <c r="D88" s="23"/>
      <c r="E88" s="35"/>
      <c r="F88" s="34"/>
      <c r="G88" s="23"/>
    </row>
    <row r="89" spans="3:7" ht="12.75">
      <c r="C89" s="23"/>
      <c r="D89" s="23"/>
      <c r="E89" s="35"/>
      <c r="F89" s="34"/>
      <c r="G89" s="23"/>
    </row>
    <row r="90" spans="3:7" ht="12.75">
      <c r="C90" s="23"/>
      <c r="D90" s="23"/>
      <c r="E90" s="35"/>
      <c r="F90" s="34"/>
      <c r="G90" s="23"/>
    </row>
    <row r="91" spans="3:7" ht="12.75">
      <c r="C91" s="23"/>
      <c r="D91" s="23"/>
      <c r="E91" s="35"/>
      <c r="F91" s="34"/>
      <c r="G91" s="23"/>
    </row>
    <row r="92" spans="2:7" ht="12.75">
      <c r="B92" s="6" t="s">
        <v>550</v>
      </c>
      <c r="C92" s="23">
        <f>SUM(C6:C91)</f>
        <v>399491</v>
      </c>
      <c r="D92" s="23">
        <f>SUM(D6:D91)</f>
        <v>399491</v>
      </c>
      <c r="E92" s="42">
        <f>SUM(E6:E91)</f>
        <v>432547</v>
      </c>
      <c r="F92" s="34">
        <f>SUM(F6:F91)</f>
        <v>-421034.33999999997</v>
      </c>
      <c r="G92" s="24">
        <f>SUM(G6:G91)</f>
        <v>462938</v>
      </c>
    </row>
    <row r="93" spans="3:7" ht="12.75">
      <c r="C93" s="23"/>
      <c r="D93" s="23"/>
      <c r="E93" s="23"/>
      <c r="F93" s="23"/>
      <c r="G93" s="2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0.140625" style="0" customWidth="1"/>
    <col min="2" max="4" width="15.8515625" style="0" customWidth="1"/>
    <col min="5" max="5" width="15.00390625" style="0" customWidth="1"/>
    <col min="6" max="6" width="14.7109375" style="0" customWidth="1"/>
    <col min="7" max="7" width="14.00390625" style="0" customWidth="1"/>
    <col min="8" max="8" width="16.7109375" style="0" customWidth="1"/>
  </cols>
  <sheetData>
    <row r="1" spans="1:8" ht="12.75">
      <c r="A1" s="51"/>
      <c r="B1" s="51"/>
      <c r="C1" s="51"/>
      <c r="D1" s="51"/>
      <c r="E1" s="51"/>
      <c r="F1" s="51"/>
      <c r="G1" s="51"/>
      <c r="H1" s="51"/>
    </row>
    <row r="2" spans="1:8" ht="12.75">
      <c r="A2" s="51"/>
      <c r="B2" s="51"/>
      <c r="C2" s="51"/>
      <c r="D2" s="51"/>
      <c r="E2" s="52" t="s">
        <v>747</v>
      </c>
      <c r="F2" s="51"/>
      <c r="G2" s="51"/>
      <c r="H2" s="51"/>
    </row>
    <row r="3" spans="1:8" ht="12.75">
      <c r="A3" s="53"/>
      <c r="B3" s="54" t="s">
        <v>748</v>
      </c>
      <c r="C3" s="55" t="s">
        <v>748</v>
      </c>
      <c r="D3" s="52" t="s">
        <v>749</v>
      </c>
      <c r="E3" s="56" t="s">
        <v>750</v>
      </c>
      <c r="F3" s="57" t="s">
        <v>749</v>
      </c>
      <c r="G3" s="54" t="s">
        <v>749</v>
      </c>
      <c r="H3" s="52" t="s">
        <v>749</v>
      </c>
    </row>
    <row r="4" spans="1:8" ht="12.75">
      <c r="A4" s="58"/>
      <c r="B4" s="59" t="s">
        <v>751</v>
      </c>
      <c r="C4" s="60" t="s">
        <v>752</v>
      </c>
      <c r="D4" s="61">
        <v>2013</v>
      </c>
      <c r="E4" s="62" t="s">
        <v>764</v>
      </c>
      <c r="F4" s="62" t="s">
        <v>753</v>
      </c>
      <c r="G4" s="59" t="s">
        <v>754</v>
      </c>
      <c r="H4" s="61" t="s">
        <v>765</v>
      </c>
    </row>
    <row r="5" spans="1:8" ht="12.75">
      <c r="A5" s="58" t="s">
        <v>755</v>
      </c>
      <c r="B5" s="63">
        <v>401040</v>
      </c>
      <c r="C5" s="64">
        <v>399751</v>
      </c>
      <c r="D5" s="64">
        <v>432086</v>
      </c>
      <c r="E5" s="65">
        <v>435537</v>
      </c>
      <c r="F5" s="63">
        <v>431547</v>
      </c>
      <c r="G5" s="63">
        <v>432598</v>
      </c>
      <c r="H5" s="63">
        <v>433839</v>
      </c>
    </row>
    <row r="6" spans="1:8" ht="12.75">
      <c r="A6" s="66" t="s">
        <v>756</v>
      </c>
      <c r="B6" s="67">
        <v>118148</v>
      </c>
      <c r="C6" s="68">
        <v>468</v>
      </c>
      <c r="D6" s="68">
        <v>1620</v>
      </c>
      <c r="E6" s="69">
        <v>1620</v>
      </c>
      <c r="F6" s="67">
        <v>1000</v>
      </c>
      <c r="G6" s="67">
        <v>0</v>
      </c>
      <c r="H6" s="67">
        <v>0</v>
      </c>
    </row>
    <row r="7" spans="1:8" ht="12.75">
      <c r="A7" s="66" t="s">
        <v>757</v>
      </c>
      <c r="B7" s="67">
        <v>90000</v>
      </c>
      <c r="C7" s="68">
        <v>0</v>
      </c>
      <c r="D7" s="68">
        <v>25781</v>
      </c>
      <c r="E7" s="69">
        <v>25781</v>
      </c>
      <c r="F7" s="67">
        <v>0</v>
      </c>
      <c r="G7" s="67">
        <v>0</v>
      </c>
      <c r="H7" s="67">
        <v>0</v>
      </c>
    </row>
    <row r="8" spans="1:8" ht="12.75">
      <c r="A8" s="70" t="s">
        <v>758</v>
      </c>
      <c r="B8" s="71">
        <f aca="true" t="shared" si="0" ref="B8:H8">SUM(B5:B7)</f>
        <v>609188</v>
      </c>
      <c r="C8" s="72">
        <f t="shared" si="0"/>
        <v>400219</v>
      </c>
      <c r="D8" s="72">
        <f t="shared" si="0"/>
        <v>459487</v>
      </c>
      <c r="E8" s="73">
        <f t="shared" si="0"/>
        <v>462938</v>
      </c>
      <c r="F8" s="71">
        <f t="shared" si="0"/>
        <v>432547</v>
      </c>
      <c r="G8" s="71">
        <f t="shared" si="0"/>
        <v>432598</v>
      </c>
      <c r="H8" s="71">
        <f t="shared" si="0"/>
        <v>433839</v>
      </c>
    </row>
    <row r="9" spans="1:8" ht="12.75">
      <c r="A9" s="74"/>
      <c r="B9" s="75"/>
      <c r="C9" s="75"/>
      <c r="D9" s="75"/>
      <c r="E9" s="75"/>
      <c r="F9" s="75"/>
      <c r="G9" s="75"/>
      <c r="H9" s="75"/>
    </row>
    <row r="10" spans="1:8" ht="12.75">
      <c r="A10" s="66" t="s">
        <v>759</v>
      </c>
      <c r="B10" s="67">
        <v>322873</v>
      </c>
      <c r="C10" s="68">
        <v>352116</v>
      </c>
      <c r="D10" s="68">
        <v>380189</v>
      </c>
      <c r="E10" s="69">
        <v>412539</v>
      </c>
      <c r="F10" s="67">
        <v>388090</v>
      </c>
      <c r="G10" s="77">
        <v>388112</v>
      </c>
      <c r="H10" s="67">
        <v>389073</v>
      </c>
    </row>
    <row r="11" spans="1:8" ht="12.75">
      <c r="A11" s="66" t="s">
        <v>760</v>
      </c>
      <c r="B11" s="67">
        <v>148110</v>
      </c>
      <c r="C11" s="68">
        <v>22651</v>
      </c>
      <c r="D11" s="68">
        <v>39900</v>
      </c>
      <c r="E11" s="69">
        <v>6610</v>
      </c>
      <c r="F11" s="67">
        <v>30703</v>
      </c>
      <c r="G11" s="67">
        <v>30594</v>
      </c>
      <c r="H11" s="67">
        <v>30734</v>
      </c>
    </row>
    <row r="12" spans="1:8" ht="12.75">
      <c r="A12" s="66" t="s">
        <v>761</v>
      </c>
      <c r="B12" s="67">
        <v>103347</v>
      </c>
      <c r="C12" s="68">
        <v>13481</v>
      </c>
      <c r="D12" s="68">
        <v>39398</v>
      </c>
      <c r="E12" s="69">
        <v>13617</v>
      </c>
      <c r="F12" s="67">
        <v>13754</v>
      </c>
      <c r="G12" s="67">
        <v>13892</v>
      </c>
      <c r="H12" s="67">
        <v>14032</v>
      </c>
    </row>
    <row r="13" spans="1:8" ht="12.75">
      <c r="A13" s="70" t="s">
        <v>762</v>
      </c>
      <c r="B13" s="71">
        <f>SUM(B10:B12)</f>
        <v>574330</v>
      </c>
      <c r="C13" s="72">
        <f>SUM(C10:C12)</f>
        <v>388248</v>
      </c>
      <c r="D13" s="72">
        <f>SUM(D10:D12)</f>
        <v>459487</v>
      </c>
      <c r="E13" s="73">
        <f>SUM(E10:E12)</f>
        <v>432766</v>
      </c>
      <c r="F13" s="71">
        <f>SUM(F10:F12)</f>
        <v>432547</v>
      </c>
      <c r="G13" s="71">
        <v>432598</v>
      </c>
      <c r="H13" s="71">
        <v>433839</v>
      </c>
    </row>
    <row r="14" spans="1:8" ht="12.75">
      <c r="A14" s="51"/>
      <c r="B14" s="76"/>
      <c r="C14" s="76"/>
      <c r="D14" s="76"/>
      <c r="E14" s="76"/>
      <c r="F14" s="76"/>
      <c r="G14" s="76"/>
      <c r="H14" s="76"/>
    </row>
    <row r="15" spans="1:8" ht="12.75">
      <c r="A15" s="70" t="s">
        <v>763</v>
      </c>
      <c r="B15" s="71">
        <f aca="true" t="shared" si="1" ref="B15:H15">B8-B13</f>
        <v>34858</v>
      </c>
      <c r="C15" s="72">
        <f t="shared" si="1"/>
        <v>11971</v>
      </c>
      <c r="D15" s="72">
        <f t="shared" si="1"/>
        <v>0</v>
      </c>
      <c r="E15" s="73">
        <f t="shared" si="1"/>
        <v>30172</v>
      </c>
      <c r="F15" s="71">
        <f t="shared" si="1"/>
        <v>0</v>
      </c>
      <c r="G15" s="71">
        <f t="shared" si="1"/>
        <v>0</v>
      </c>
      <c r="H15" s="71">
        <f t="shared" si="1"/>
        <v>0</v>
      </c>
    </row>
    <row r="16" spans="1:8" ht="12.75">
      <c r="A16" s="51"/>
      <c r="B16" s="51"/>
      <c r="C16" s="51"/>
      <c r="D16" s="51"/>
      <c r="E16" s="51"/>
      <c r="F16" s="51"/>
      <c r="G16" s="51"/>
      <c r="H16" s="51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Dolný Lopašov</dc:creator>
  <cp:keywords/>
  <dc:description/>
  <cp:lastModifiedBy>Beblava</cp:lastModifiedBy>
  <cp:lastPrinted>2014-02-03T10:16:53Z</cp:lastPrinted>
  <dcterms:created xsi:type="dcterms:W3CDTF">2011-11-17T13:05:31Z</dcterms:created>
  <dcterms:modified xsi:type="dcterms:W3CDTF">2015-06-16T14:04:09Z</dcterms:modified>
  <cp:category/>
  <cp:version/>
  <cp:contentType/>
  <cp:contentStatus/>
</cp:coreProperties>
</file>